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19410" windowHeight="13740"/>
  </bookViews>
  <sheets>
    <sheet name="Додаток 4" sheetId="1" r:id="rId1"/>
    <sheet name="4.1" sheetId="5" r:id="rId2"/>
    <sheet name="натур.пок." sheetId="4" r:id="rId3"/>
  </sheets>
  <definedNames>
    <definedName name="_xlnm.Print_Area" localSheetId="0">'Додаток 4'!$A$1:$L$84</definedName>
    <definedName name="_xlnm.Print_Area" localSheetId="2">натур.пок.!$A$1:$F$81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" i="5"/>
  <c r="J82" i="1" l="1"/>
  <c r="C76"/>
  <c r="H76"/>
  <c r="L17"/>
  <c r="K17" s="1"/>
  <c r="I17" s="1"/>
  <c r="H17" s="1"/>
  <c r="C17"/>
  <c r="F82" l="1"/>
  <c r="G82" l="1"/>
  <c r="E82"/>
  <c r="H69"/>
  <c r="C69"/>
  <c r="H81"/>
  <c r="C81"/>
  <c r="H77"/>
  <c r="C77"/>
  <c r="H66"/>
  <c r="C66"/>
  <c r="H65"/>
  <c r="C65"/>
  <c r="H62" l="1"/>
  <c r="C62"/>
  <c r="H39"/>
  <c r="C39"/>
  <c r="L19"/>
  <c r="K19" s="1"/>
  <c r="H19" s="1"/>
  <c r="C19"/>
  <c r="L18"/>
  <c r="K18" s="1"/>
  <c r="H18" s="1"/>
  <c r="C18"/>
  <c r="L20"/>
  <c r="K20" s="1"/>
  <c r="I20" s="1"/>
  <c r="H20" s="1"/>
  <c r="C20"/>
  <c r="L16"/>
  <c r="K16" s="1"/>
  <c r="C16"/>
  <c r="L15"/>
  <c r="K15" s="1"/>
  <c r="I15" s="1"/>
  <c r="H15" s="1"/>
  <c r="C15"/>
  <c r="L14"/>
  <c r="C14"/>
  <c r="C82" s="1"/>
  <c r="K14" l="1"/>
  <c r="L82"/>
  <c r="H61"/>
  <c r="C61"/>
  <c r="H60"/>
  <c r="C60"/>
  <c r="H80"/>
  <c r="C80"/>
  <c r="H79"/>
  <c r="C79"/>
  <c r="H78"/>
  <c r="C78"/>
  <c r="C74"/>
  <c r="D82"/>
  <c r="I82"/>
  <c r="M31"/>
  <c r="H31"/>
  <c r="C31"/>
  <c r="I14" l="1"/>
  <c r="H14" s="1"/>
  <c r="K82"/>
  <c r="H38"/>
  <c r="M38"/>
  <c r="C38"/>
  <c r="H37"/>
  <c r="M37"/>
  <c r="C37"/>
  <c r="H36"/>
  <c r="M36"/>
  <c r="C36"/>
  <c r="H35"/>
  <c r="M35"/>
  <c r="C35"/>
  <c r="H34"/>
  <c r="M34"/>
  <c r="C34"/>
  <c r="H33"/>
  <c r="M33"/>
  <c r="C33"/>
  <c r="C32"/>
  <c r="H32"/>
  <c r="M32"/>
  <c r="H74" l="1"/>
  <c r="C73" l="1"/>
  <c r="C72"/>
  <c r="C71"/>
  <c r="H71"/>
  <c r="H72"/>
  <c r="H73"/>
  <c r="H70"/>
  <c r="C70"/>
  <c r="H68" l="1"/>
  <c r="C68"/>
  <c r="C64" l="1"/>
  <c r="H64"/>
  <c r="H63"/>
  <c r="C63"/>
  <c r="M21"/>
  <c r="H21"/>
  <c r="C21"/>
  <c r="C44"/>
  <c r="H44"/>
  <c r="M44"/>
  <c r="H59"/>
  <c r="M59"/>
  <c r="C59"/>
  <c r="M49"/>
  <c r="M50"/>
  <c r="M51"/>
  <c r="M52"/>
  <c r="M53"/>
  <c r="M54"/>
  <c r="M55"/>
  <c r="M56"/>
  <c r="M57"/>
  <c r="M58"/>
  <c r="H49"/>
  <c r="H50"/>
  <c r="H51"/>
  <c r="H52"/>
  <c r="H53"/>
  <c r="H54"/>
  <c r="H55"/>
  <c r="H56"/>
  <c r="H57"/>
  <c r="H58"/>
  <c r="C49"/>
  <c r="C50"/>
  <c r="C51"/>
  <c r="C52"/>
  <c r="C53"/>
  <c r="C54"/>
  <c r="C55"/>
  <c r="C56"/>
  <c r="C57"/>
  <c r="C58"/>
  <c r="M48"/>
  <c r="M47" l="1"/>
  <c r="H47"/>
  <c r="H48"/>
  <c r="C47"/>
  <c r="C48"/>
  <c r="M46"/>
  <c r="M45"/>
  <c r="M43"/>
  <c r="H43"/>
  <c r="H45"/>
  <c r="H46"/>
  <c r="C43"/>
  <c r="C45"/>
  <c r="C46"/>
  <c r="H42"/>
  <c r="C40"/>
  <c r="C41"/>
  <c r="H25"/>
  <c r="C22"/>
  <c r="F14" i="5" l="1"/>
  <c r="E14"/>
  <c r="D14"/>
  <c r="C14"/>
  <c r="H12"/>
  <c r="G14" l="1"/>
  <c r="H14"/>
  <c r="M22" i="1" l="1"/>
  <c r="M23"/>
  <c r="M24"/>
  <c r="M25"/>
  <c r="M26"/>
  <c r="M27"/>
  <c r="M28"/>
  <c r="M29"/>
  <c r="M30"/>
  <c r="M39"/>
  <c r="M40"/>
  <c r="M41"/>
  <c r="M42"/>
  <c r="M67"/>
  <c r="H67" l="1"/>
  <c r="H75"/>
  <c r="H82" s="1"/>
  <c r="H22"/>
  <c r="H23"/>
  <c r="H24"/>
  <c r="H26"/>
  <c r="H27"/>
  <c r="H28"/>
  <c r="H29"/>
  <c r="H30"/>
  <c r="H40"/>
  <c r="H41"/>
  <c r="C75" l="1"/>
  <c r="C27"/>
  <c r="C28"/>
  <c r="C29"/>
  <c r="C30"/>
  <c r="C67" l="1"/>
  <c r="C42" l="1"/>
  <c r="C26"/>
  <c r="C25"/>
  <c r="C24"/>
  <c r="C23"/>
</calcChain>
</file>

<file path=xl/sharedStrings.xml><?xml version="1.0" encoding="utf-8"?>
<sst xmlns="http://schemas.openxmlformats.org/spreadsheetml/2006/main" count="464" uniqueCount="132">
  <si>
    <t>Заплановано у програмі з початку дії програми, у тому числі на відповідний рік</t>
  </si>
  <si>
    <t xml:space="preserve">Уповноважена особа головного </t>
  </si>
  <si>
    <t>розпорядника бюджетних коштів</t>
  </si>
  <si>
    <t>(прізвище та ініціали)</t>
  </si>
  <si>
    <t>(підпис)</t>
  </si>
  <si>
    <t>Уповноважена особа відповідального</t>
  </si>
  <si>
    <t>виконавця програми</t>
  </si>
  <si>
    <t>Виконання показників затрат:</t>
  </si>
  <si>
    <t xml:space="preserve">Джерела фінансування програми </t>
  </si>
  <si>
    <t>Визначено програмою</t>
  </si>
  <si>
    <t>Затверджено бюджетом</t>
  </si>
  <si>
    <t>Профінан- совано</t>
  </si>
  <si>
    <t xml:space="preserve">Вико- ристано </t>
  </si>
  <si>
    <t>Рівень виконання (%)</t>
  </si>
  <si>
    <t>До затверд- женого бюджетом</t>
  </si>
  <si>
    <t>До визначеного програмою</t>
  </si>
  <si>
    <t>Небюджетних джерел</t>
  </si>
  <si>
    <t>ВСЬОГО</t>
  </si>
  <si>
    <t>№ з/п</t>
  </si>
  <si>
    <t>Назва заходів програми</t>
  </si>
  <si>
    <t>Визначено програмою, тис. грн.</t>
  </si>
  <si>
    <t>В тому числі за рахунок коштів:</t>
  </si>
  <si>
    <t>Всього</t>
  </si>
  <si>
    <t>Державного бюджету</t>
  </si>
  <si>
    <t>Обласного бюджету</t>
  </si>
  <si>
    <t>Інших місцевих бюджетів</t>
  </si>
  <si>
    <t>Проведені видатки, тис. грн.</t>
  </si>
  <si>
    <t>тис. грн.</t>
  </si>
  <si>
    <t>Додаток 4</t>
  </si>
  <si>
    <t>до Порядку розроблення, прийняття Київських</t>
  </si>
  <si>
    <t>обласних комплексних та цільових програм</t>
  </si>
  <si>
    <t>моніторингу та звітності про їх виконання</t>
  </si>
  <si>
    <t>Небюджет- них джерел</t>
  </si>
  <si>
    <t>Пояснення розбіжностей між запланованим та фактичним виконанням</t>
  </si>
  <si>
    <t>Одиниця виміру (у натуральних показниках)</t>
  </si>
  <si>
    <t xml:space="preserve">Стан виконання </t>
  </si>
  <si>
    <t xml:space="preserve">Фактичне виконання </t>
  </si>
  <si>
    <t>послуга</t>
  </si>
  <si>
    <t>об'єкт</t>
  </si>
  <si>
    <t>роботи виконані</t>
  </si>
  <si>
    <t>шт.</t>
  </si>
  <si>
    <t>Виконання заходів програми за видатками (інші заходи, що виконувались в рамках місцевих галузевих програм):</t>
  </si>
  <si>
    <t>Всього:</t>
  </si>
  <si>
    <t>роботи виконуються</t>
  </si>
  <si>
    <t>роботи розпочаті</t>
  </si>
  <si>
    <t>Заміна в вуличному освітленні населених пунктах району ламп розжарювання на сучасні енергозберігаючі лампи Фастівського району</t>
  </si>
  <si>
    <t>Заміна вікон на  металопластикові, та установка дверних блоків в Яготинській ЦРЛ</t>
  </si>
  <si>
    <t>роботи на стадії завершення</t>
  </si>
  <si>
    <t>Заміна ламп в ліхтарях вуличного освітлення на ЛЕД енергозберігаючі в с. Богданівка Броварського району</t>
  </si>
  <si>
    <t>Капітальний ремонт мережі зовнішнього вуличного освітлення вул. Квітнева  в с. Квітневе Броварського району</t>
  </si>
  <si>
    <t>Капітальний ремонт мереж зовнішнього освітлення вул. Київська (парна сторона) в с. Скибин Броварського району</t>
  </si>
  <si>
    <t>Капітальний ремонт мережі зовнішнього вуличного освітлення  район Промзона у смт. Калинівка Броварського району</t>
  </si>
  <si>
    <t xml:space="preserve">Капітальний ремонт мережі зовнішнього вуличного освітлення вул. Молодіжна в смт Калинівка Броварського району </t>
  </si>
  <si>
    <t xml:space="preserve">Капітальний ремонт мережі зовнішнього вуличного освітлення пров. Новий в смт Калинівка Броварського району </t>
  </si>
  <si>
    <t xml:space="preserve">Капітальний ремонт мережі зовнішнього вуличного освітлення вул. Польова в с. Квітневе Броварського району </t>
  </si>
  <si>
    <t>Капітальний ремонт мережі зовнішнього освітлення вул. Центральна в с. Квітневе Броварського району</t>
  </si>
  <si>
    <t>Енергоаудит  будівлі дитячого садка в с. Рожівка Броварського району</t>
  </si>
  <si>
    <t>Енергоаудит приміщення школи Переселенської ЗОШ Кагарлицький район</t>
  </si>
  <si>
    <t>Енергоаудит приміщення школи Слобідської ЗОШ Кагарлицький район</t>
  </si>
  <si>
    <t>Капітальний ремонт покрівлі багатоквартирного житлового будинку по вул.Комунарська,32 А Кагарлицький район</t>
  </si>
  <si>
    <t xml:space="preserve">Заміна вікон в приміщенні Ніжиловицького НВО (18 шт.) Макарівського району </t>
  </si>
  <si>
    <t>Капітальний ремонт приміщення сільської ради (замінено 4 вікна та 9 дверей) Вільнянської сільської ради Макарівського району.</t>
  </si>
  <si>
    <t>Утеплення приміщення поштового відділення Чорногородської сільської ради Макарівського району.</t>
  </si>
  <si>
    <t xml:space="preserve">Переведення газових котелень на альтернативні види палива, встановлення твердопаливних котлів та модулів Вільнянській сільській раді Макарівського району. 
</t>
  </si>
  <si>
    <t>Заміна ламп вуличного освітлення в с. Андріївка Макарівського району</t>
  </si>
  <si>
    <t>Часткова заміна ламп вуличного освітлення в с. Маковище Макарівського району</t>
  </si>
  <si>
    <t>Частковий ремонт мережі вуличного освітлення в с. Новосілки Макарівського району</t>
  </si>
  <si>
    <t>Ремонт мережі вуличного освітлення в с. Нові Опачичі Макарівського району</t>
  </si>
  <si>
    <t>Вдосконалення мережі вуличного освітлення (встановлення додаткових світлоточок, поточний ремонт) в с. Людвинівка Макарівського району</t>
  </si>
  <si>
    <t>Поточний ремонт мережі вуличного освітлення в с. Ситняки Макарівського району</t>
  </si>
  <si>
    <t>Поточний ремонт мережі вуличного освітлення в с. Фасова Макарівського району</t>
  </si>
  <si>
    <t>Ремонт мережі вуличного освітлення в с. Ясногородка Макарівського району</t>
  </si>
  <si>
    <t>Поточний ремонт мережі вуличного освітлення (ремонт і заміна обладнання, заміна ламп зовнішнього освітлення) в с. Червона Слобода Макарівського району</t>
  </si>
  <si>
    <t>Поточний ремонт мережі вуличного освітлення в с. Яблунівка Макарівського району</t>
  </si>
  <si>
    <t>Поточний ремонт мережі вуличного освітлення  в с. Липівка Макарівського району</t>
  </si>
  <si>
    <t>Розробка проектно-кошторисної документації на встановлення мережі вуличного освітлення в с. Нежиловичі Макарівського району</t>
  </si>
  <si>
    <t>Поточний ремонт мережі вуличного освітлення по вул. Свято-Покровська в с. Бишів Макарівського району</t>
  </si>
  <si>
    <t>Проведення робіт з переоснащення системи опалення в приміщенні Немішаївської АЗПСМ за адресою: вул. Затишна,4 в смт. Немішаєве Бородянського району</t>
  </si>
  <si>
    <t>Проектно-кошторисна документація для проведення термомодернізації будівель  (Поліклініка, пологовий будинок, дитяче відділення, їдальня, гуртожиток) Сквирський район.</t>
  </si>
  <si>
    <t>Реконструкція мереж зовнішнього освітлення населених пунктів Сквирського району</t>
  </si>
  <si>
    <t>Заміна та установка металопластикових вікон на сходових клітинах в місцях загального користування житлових будинків КП «ЖЕК 1», «ЖЕК 5» м. Бровари</t>
  </si>
  <si>
    <t>Заміна вікон на металопластикові, та установка дверних блоків в адмінбудівлі Сотниківської сільської ради Яготинського району</t>
  </si>
  <si>
    <t>Поточний ремонт ФП Годунівка із заміною вікон на металопластикові, та установка дверних блоків Яготинського району</t>
  </si>
  <si>
    <t>Вуличне освітлення території с.Сотниківка з використанням енергозберігаючих ламп Яготинського району</t>
  </si>
  <si>
    <t>Капітальний ремонт конструктивних елементів житлових будинків, утеплення фасадів, торців, герметизація швів КП «ЖЕК 1», «ЖЕК 2», «ЖЕК 3», «ЖЕК 4», «ЖЕК 5» м. Бровари</t>
  </si>
  <si>
    <t xml:space="preserve">Проведення енергетичних аудитів навчальних закладів району: Згурівський НВК «Гімназія- школа І ступеня»; Згурівська ЗОШ І-ІІІ ступенів; ОНЗ Новоолександрівський НВК «ЗОШ І-ІІІ ступеня, дитячий дошкільний заклад»; 
Аркадіївський НВК «ЗОШ І-ІІІ ступенів, дитячий садок»; ДНЗ «Веселка»; ДНЗ «Журавка Згурівського району
</t>
  </si>
  <si>
    <t>Переведення котельні Аркадіївського НВК «ЗОШ І-ІІІ ступенів, дитячий садок» на опалення дровами Згурівський район</t>
  </si>
  <si>
    <t xml:space="preserve">Заміна вікон у Згурівській ЗОШ І-ІІІ ступенів / 46шт./ Згурівський район
</t>
  </si>
  <si>
    <t xml:space="preserve">Заміна вікон у ОНЗ Новоолександрівському НВК «ЗОШ І-ІІІ ступеня, дитячий дошкільний заклад» /135шт./ Згурівський район </t>
  </si>
  <si>
    <t>Заміна вікон в Усівському НВК /60шт./ Згурівський район</t>
  </si>
  <si>
    <t>Реконструкція систем вуличного освітлення, заміна ламп на енергоефективні /заміна ламп 1200 шт./ Згурівський район</t>
  </si>
  <si>
    <t>Капітальний ремонт даху адміністративної будівлі /заміна з утепленням покрівлі даху/ вул. Центральна, 2 Згурівський район</t>
  </si>
  <si>
    <t xml:space="preserve">Проведення енергетичних аудитів навчальних закладів району: Згурівський НВК «Гімназія- школа І ступеня»; Згурівська ЗОШ І-ІІІ ступенів; ОНЗ Новоолександрівський НВК «ЗОШ І-ІІІ ступеня, дитячий дошкільний заклад»; Аркадіївський НВК «ЗОШ І-ІІІ ступенів, дитячий садок»; ДНЗ «Веселка»; ДНЗ «Журавка Згурівського району
</t>
  </si>
  <si>
    <t>Керівник фінансової служби</t>
  </si>
  <si>
    <t>Капітальний ремонт будівлі дитячого садка в с. Рожівка  Броварського району (утеплення фасаду та фундаменту)</t>
  </si>
  <si>
    <t>Капітатальний ремонт інфекційного відділення Обухівської ЦРЛ</t>
  </si>
  <si>
    <t>Поточний ремонт мережі освітлення місць загального користування із заміною світильників, елементів освітлення на світлодіодні в м. Українка Обухівського району Київської області</t>
  </si>
  <si>
    <t>Поточний ремонт вуличного освітлення населених пунктів Фастівського району</t>
  </si>
  <si>
    <t xml:space="preserve">Капітальний ремонт покрівлі КТЕП №2 по вул. Київська ,176А, м. Обухові Київської обл. </t>
  </si>
  <si>
    <t xml:space="preserve">Капітальний ремонт покрівлі КТЕП №6 по вул.Київській,148А в м. Обухові Київської обл. </t>
  </si>
  <si>
    <t>Капітальний  ремонт (утеплення фасадів, заміна вікон та капітальний ремонт частини даху) ЗОШ№7 міста Переяслав-Хмельницький Київської області за адресою: вул. Пугачова,2</t>
  </si>
  <si>
    <t>Капітальний ремонт відмостки та цоколя ДНЗ «Ромашка» м. Бровари</t>
  </si>
  <si>
    <t>Енергетична сертифікація будівель закладів соціальної сфери Київської обласної ради</t>
  </si>
  <si>
    <t>Сервісне обслуговування комп'ютерної програми "Київщина енергоефективна", оновлення системи та публікація баз даних</t>
  </si>
  <si>
    <t>Відшкодування частини суми кредиту, залученого фізичними особами на впровадження енергозберігаючих заходів</t>
  </si>
  <si>
    <t>Капітальний ремонт щодо покращення енергозбереження будівлі Озерського НВО «Загальноосвітня школа I-II ступенів – дитячій садок», за адресою: Київська область, Бородянський район, с.Озера, вул.Шевченка, 7-Б (І черга)</t>
  </si>
  <si>
    <t>Капітальний ремонт з елементами енергозбереження (утеплення фасаду)  стаціонарного відділення Узинської лікарні по вул.Калинова, 52 в м.Узин Білоцерківського району Київської області</t>
  </si>
  <si>
    <t>Капітальний ремонт будівлі Узинської ЗОШ І-ІІІ ступенів № 2 по вул.Лесі Українки, 64а в м.Узин Білоцерківського району Київської області</t>
  </si>
  <si>
    <t>Капітальний ремонт вуличного освітлення по вул.Став'янка, вул.Незалежності, вул.Столична, вул.Миронівська в м.Кагарлик Київської області</t>
  </si>
  <si>
    <t>Капітальний ремонт будівлі Телешівське НВО  "Загальноросвітня школа І-ІІІ ступенів - дитячий садок" по вул.Молодіжна, 17-А в с.Телешівка Рокитнянського району Київської області (в тому числі виготовлення ПКД)</t>
  </si>
  <si>
    <t>Капітальний ремонт перекриття та даху Скибинецької філії комунального закладу "Кашперівське НВО "Загальноросвітня школа І-ІІІ ступенів - дитячий садок" в с.Скибинці Тетіївського району Київської області"</t>
  </si>
  <si>
    <t xml:space="preserve">Розробка схеми теплопостачання м.Васильків Київської області </t>
  </si>
  <si>
    <t xml:space="preserve">Розробка схеми теплопостачання м. Переяслав-Хмельницький Київської області </t>
  </si>
  <si>
    <t>Капітальний ремонт щодо покращення енергоефективності будівлі Яготинського НВК «Спеціалізована школа – загальноосвітня школа І-ІІІ ступенів №3», за адресою: м.Яготин, вул.Незалежності, 105</t>
  </si>
  <si>
    <t>Капітальний ремонт лінії вуличного освітлення по вул. В.Цимбала, вул.Дубинська, вул.Набережна в межах ТП-120 в с.Велика Березянка Таращанського району Київської області</t>
  </si>
  <si>
    <t>Капітальний ремонт покрівлі КТЕП №2 по вул. Київська ,176А, м. Обухові Київської області</t>
  </si>
  <si>
    <t>Капітальний ремонт покрівлі КТЕП №6 по вул.Київській,148А в м. Обухові Київської області</t>
  </si>
  <si>
    <t>роботи</t>
  </si>
  <si>
    <t>Поточний ремонт вуличного освітлення населених пунктів району Фастівського району</t>
  </si>
  <si>
    <t>послуги</t>
  </si>
  <si>
    <t xml:space="preserve">укладений договір, знаходиться на реєстрації в казначействі </t>
  </si>
  <si>
    <t>визначення приіритетних закладів соціальної сфери</t>
  </si>
  <si>
    <t>Галина КОРОЛЬ</t>
  </si>
  <si>
    <t>Ганна ЯНКОВИЧ</t>
  </si>
  <si>
    <t>Ірина КОНЧАКІВСЬКА</t>
  </si>
  <si>
    <t>Відшкодування частини суми кредиту, залученого ОСББ та ЖБК на впровадження енергозберігаючих заходів</t>
  </si>
  <si>
    <t>ІНФОРМАЦІЯ ПРО РЕЗУЛЬТАТИ ВИКОНАННЯ ПРОГРАМИ за 9 місяців 2019 року</t>
  </si>
  <si>
    <t>особи</t>
  </si>
  <si>
    <t>проводяться роботи щодо укладання договорів з фінансово-кредитними установами</t>
  </si>
  <si>
    <t>закупівля не відбулась двічі</t>
  </si>
  <si>
    <t>договір занаходиться на погодженні</t>
  </si>
  <si>
    <t>Виконання заходів програми за видатками (інші заходи, що виконувались в рамках місцевих галузевих програм): за 9 місяців 2019 року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</si>
</sst>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26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 Cyr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29">
    <xf numFmtId="0" fontId="0" fillId="0" borderId="0" xfId="0"/>
    <xf numFmtId="0" fontId="4" fillId="0" borderId="0" xfId="12" applyFont="1"/>
    <xf numFmtId="0" fontId="11" fillId="0" borderId="0" xfId="12" applyFont="1"/>
    <xf numFmtId="0" fontId="1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left" vertical="distributed"/>
    </xf>
    <xf numFmtId="0" fontId="5" fillId="0" borderId="1" xfId="0" applyFont="1" applyBorder="1" applyAlignment="1">
      <alignment horizontal="center" vertical="distributed"/>
    </xf>
    <xf numFmtId="166" fontId="0" fillId="0" borderId="0" xfId="0" applyNumberFormat="1"/>
    <xf numFmtId="0" fontId="0" fillId="2" borderId="0" xfId="0" applyFill="1"/>
    <xf numFmtId="0" fontId="4" fillId="2" borderId="1" xfId="0" applyFont="1" applyFill="1" applyBorder="1" applyAlignment="1">
      <alignment horizontal="center" vertical="distributed"/>
    </xf>
    <xf numFmtId="0" fontId="4" fillId="2" borderId="1" xfId="0" applyFont="1" applyFill="1" applyBorder="1" applyAlignment="1">
      <alignment horizontal="left" vertical="distributed"/>
    </xf>
    <xf numFmtId="165" fontId="16" fillId="2" borderId="1" xfId="0" applyNumberFormat="1" applyFont="1" applyFill="1" applyBorder="1" applyAlignment="1">
      <alignment horizontal="center" vertical="distributed"/>
    </xf>
    <xf numFmtId="165" fontId="16" fillId="0" borderId="1" xfId="0" applyNumberFormat="1" applyFont="1" applyBorder="1" applyAlignment="1">
      <alignment horizontal="center" vertical="distributed"/>
    </xf>
    <xf numFmtId="165" fontId="17" fillId="0" borderId="1" xfId="0" applyNumberFormat="1" applyFont="1" applyBorder="1" applyAlignment="1">
      <alignment horizontal="center" vertical="distributed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4" fontId="0" fillId="0" borderId="0" xfId="0" applyNumberFormat="1"/>
    <xf numFmtId="0" fontId="11" fillId="3" borderId="0" xfId="12" applyFont="1" applyFill="1"/>
    <xf numFmtId="0" fontId="6" fillId="3" borderId="0" xfId="12" applyFont="1" applyFill="1" applyAlignment="1">
      <alignment vertical="top" wrapText="1"/>
    </xf>
    <xf numFmtId="0" fontId="6" fillId="3" borderId="0" xfId="12" applyFont="1" applyFill="1"/>
    <xf numFmtId="4" fontId="3" fillId="3" borderId="0" xfId="12" applyNumberFormat="1" applyFont="1" applyFill="1"/>
    <xf numFmtId="0" fontId="4" fillId="3" borderId="0" xfId="12" applyFont="1" applyFill="1"/>
    <xf numFmtId="0" fontId="3" fillId="3" borderId="0" xfId="12" applyFont="1" applyFill="1"/>
    <xf numFmtId="0" fontId="13" fillId="3" borderId="0" xfId="0" applyFont="1" applyFill="1" applyAlignment="1">
      <alignment wrapText="1"/>
    </xf>
    <xf numFmtId="0" fontId="14" fillId="3" borderId="3" xfId="0" applyFont="1" applyFill="1" applyBorder="1" applyAlignment="1">
      <alignment wrapText="1"/>
    </xf>
    <xf numFmtId="0" fontId="14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/>
    <xf numFmtId="0" fontId="5" fillId="0" borderId="1" xfId="0" applyFont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center"/>
    </xf>
    <xf numFmtId="166" fontId="21" fillId="2" borderId="0" xfId="0" applyNumberFormat="1" applyFont="1" applyFill="1" applyAlignment="1">
      <alignment horizontal="center"/>
    </xf>
    <xf numFmtId="166" fontId="21" fillId="0" borderId="0" xfId="0" applyNumberFormat="1" applyFont="1" applyAlignment="1">
      <alignment horizontal="center"/>
    </xf>
    <xf numFmtId="0" fontId="21" fillId="0" borderId="0" xfId="0" applyFont="1"/>
    <xf numFmtId="164" fontId="4" fillId="0" borderId="1" xfId="0" applyNumberFormat="1" applyFont="1" applyBorder="1" applyAlignment="1">
      <alignment horizontal="center" vertical="distributed"/>
    </xf>
    <xf numFmtId="164" fontId="4" fillId="2" borderId="1" xfId="0" applyNumberFormat="1" applyFont="1" applyFill="1" applyBorder="1" applyAlignment="1">
      <alignment horizontal="center" vertical="distributed"/>
    </xf>
    <xf numFmtId="164" fontId="5" fillId="0" borderId="1" xfId="0" applyNumberFormat="1" applyFont="1" applyBorder="1" applyAlignment="1">
      <alignment horizontal="center" vertical="distributed"/>
    </xf>
    <xf numFmtId="0" fontId="6" fillId="0" borderId="1" xfId="1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4" fillId="0" borderId="3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top" wrapText="1"/>
    </xf>
    <xf numFmtId="166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5" fillId="0" borderId="0" xfId="0" applyFont="1" applyAlignment="1">
      <alignment vertical="center"/>
    </xf>
    <xf numFmtId="0" fontId="24" fillId="2" borderId="0" xfId="0" applyFont="1" applyFill="1"/>
    <xf numFmtId="0" fontId="0" fillId="0" borderId="0" xfId="0" applyFont="1"/>
    <xf numFmtId="0" fontId="0" fillId="2" borderId="0" xfId="0" applyFont="1" applyFill="1"/>
    <xf numFmtId="166" fontId="3" fillId="0" borderId="1" xfId="1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166" fontId="12" fillId="0" borderId="9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0" fillId="0" borderId="16" xfId="0" applyBorder="1" applyAlignment="1">
      <alignment horizontal="center" vertical="top"/>
    </xf>
    <xf numFmtId="0" fontId="19" fillId="0" borderId="17" xfId="0" applyFont="1" applyBorder="1" applyAlignment="1">
      <alignment horizontal="left" vertical="top" wrapText="1"/>
    </xf>
    <xf numFmtId="166" fontId="19" fillId="0" borderId="17" xfId="0" applyNumberFormat="1" applyFont="1" applyBorder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166" fontId="12" fillId="0" borderId="12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0" fillId="0" borderId="2" xfId="0" applyFont="1" applyFill="1" applyBorder="1" applyAlignment="1">
      <alignment horizontal="left" vertical="top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6" fontId="12" fillId="0" borderId="2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6" fillId="0" borderId="0" xfId="12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12" applyFont="1" applyFill="1" applyBorder="1"/>
    <xf numFmtId="0" fontId="6" fillId="3" borderId="1" xfId="12" applyFont="1" applyFill="1" applyBorder="1" applyAlignment="1">
      <alignment horizontal="center" vertical="center" wrapText="1"/>
    </xf>
    <xf numFmtId="4" fontId="6" fillId="3" borderId="1" xfId="12" applyNumberFormat="1" applyFont="1" applyFill="1" applyBorder="1" applyAlignment="1">
      <alignment horizontal="center" vertical="center" wrapText="1"/>
    </xf>
    <xf numFmtId="0" fontId="6" fillId="0" borderId="8" xfId="12" applyFont="1" applyFill="1" applyBorder="1" applyAlignment="1">
      <alignment horizontal="center" vertical="center" wrapText="1"/>
    </xf>
    <xf numFmtId="166" fontId="3" fillId="0" borderId="9" xfId="1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12" applyFont="1" applyFill="1" applyBorder="1" applyAlignment="1">
      <alignment horizontal="center" vertical="center" wrapText="1"/>
    </xf>
    <xf numFmtId="0" fontId="6" fillId="0" borderId="11" xfId="12" applyFont="1" applyFill="1" applyBorder="1" applyAlignment="1">
      <alignment horizontal="center" wrapText="1"/>
    </xf>
    <xf numFmtId="0" fontId="6" fillId="0" borderId="19" xfId="12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 wrapText="1"/>
    </xf>
    <xf numFmtId="0" fontId="6" fillId="3" borderId="2" xfId="12" applyFont="1" applyFill="1" applyBorder="1" applyAlignment="1">
      <alignment horizontal="center" vertical="center" wrapText="1"/>
    </xf>
    <xf numFmtId="4" fontId="6" fillId="3" borderId="20" xfId="12" applyNumberFormat="1" applyFont="1" applyFill="1" applyBorder="1" applyAlignment="1">
      <alignment horizontal="center" vertical="center" wrapText="1"/>
    </xf>
    <xf numFmtId="0" fontId="7" fillId="3" borderId="11" xfId="12" applyFont="1" applyFill="1" applyBorder="1" applyAlignment="1">
      <alignment horizontal="center" vertical="center" wrapText="1"/>
    </xf>
    <xf numFmtId="4" fontId="7" fillId="3" borderId="11" xfId="12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top" wrapText="1"/>
    </xf>
    <xf numFmtId="4" fontId="6" fillId="3" borderId="0" xfId="1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7" fillId="3" borderId="6" xfId="12" applyFont="1" applyFill="1" applyBorder="1" applyAlignment="1">
      <alignment horizontal="center" vertical="center" wrapText="1"/>
    </xf>
    <xf numFmtId="0" fontId="7" fillId="3" borderId="11" xfId="12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wrapText="1"/>
    </xf>
    <xf numFmtId="0" fontId="2" fillId="3" borderId="0" xfId="12" applyFont="1" applyFill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4" fillId="3" borderId="3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5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7" fillId="3" borderId="7" xfId="12" applyFont="1" applyFill="1" applyBorder="1" applyAlignment="1">
      <alignment horizontal="center" vertical="center" wrapText="1"/>
    </xf>
    <xf numFmtId="0" fontId="7" fillId="3" borderId="12" xfId="12" applyFont="1" applyFill="1" applyBorder="1" applyAlignment="1">
      <alignment horizontal="center" vertical="center" wrapText="1"/>
    </xf>
    <xf numFmtId="0" fontId="7" fillId="3" borderId="5" xfId="12" applyFont="1" applyFill="1" applyBorder="1" applyAlignment="1">
      <alignment horizontal="center" vertical="center" wrapText="1"/>
    </xf>
    <xf numFmtId="0" fontId="7" fillId="3" borderId="10" xfId="12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5 2 2" xfId="8"/>
    <cellStyle name="Обычный 6" xfId="9"/>
    <cellStyle name="Обычный 6 2" xfId="10"/>
    <cellStyle name="Обычный 6 3" xfId="11"/>
    <cellStyle name="Обычный_Додаток 4.1. енерго (1)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="70" zoomScaleNormal="80" zoomScaleSheetLayoutView="70" workbookViewId="0">
      <pane ySplit="13" topLeftCell="A14" activePane="bottomLeft" state="frozen"/>
      <selection pane="bottomLeft" activeCell="A6" sqref="A6:L6"/>
    </sheetView>
  </sheetViews>
  <sheetFormatPr defaultRowHeight="12.75"/>
  <cols>
    <col min="1" max="1" width="6.28515625" style="18" customWidth="1"/>
    <col min="2" max="2" width="71.42578125" customWidth="1"/>
    <col min="3" max="3" width="16.5703125" customWidth="1"/>
    <col min="4" max="4" width="17.42578125" customWidth="1"/>
    <col min="5" max="5" width="16.28515625" customWidth="1"/>
    <col min="6" max="6" width="18.5703125" customWidth="1"/>
    <col min="7" max="7" width="15.42578125" customWidth="1"/>
    <col min="8" max="8" width="17.140625" customWidth="1"/>
    <col min="9" max="9" width="15.7109375" customWidth="1"/>
    <col min="10" max="10" width="16.28515625" customWidth="1"/>
    <col min="11" max="11" width="20" customWidth="1"/>
    <col min="12" max="12" width="15" customWidth="1"/>
    <col min="13" max="13" width="17" style="10" customWidth="1"/>
    <col min="14" max="16384" width="9.140625" style="10"/>
  </cols>
  <sheetData>
    <row r="1" spans="1:12">
      <c r="A1" s="16"/>
      <c r="B1" s="5"/>
      <c r="C1" s="5"/>
      <c r="D1" s="5"/>
      <c r="E1" s="5"/>
      <c r="F1" s="5"/>
      <c r="G1" s="5"/>
      <c r="H1" s="5"/>
      <c r="I1" s="105" t="s">
        <v>28</v>
      </c>
      <c r="J1" s="105"/>
      <c r="K1" s="105"/>
      <c r="L1" s="105"/>
    </row>
    <row r="2" spans="1:12">
      <c r="A2" s="16"/>
      <c r="B2" s="5"/>
      <c r="C2" s="5"/>
      <c r="D2" s="5"/>
      <c r="E2" s="5"/>
      <c r="F2" s="5"/>
      <c r="G2" s="5"/>
      <c r="H2" s="5"/>
      <c r="I2" s="106" t="s">
        <v>29</v>
      </c>
      <c r="J2" s="106"/>
      <c r="K2" s="106"/>
      <c r="L2" s="106"/>
    </row>
    <row r="3" spans="1:12">
      <c r="A3" s="16"/>
      <c r="B3" s="5"/>
      <c r="C3" s="5"/>
      <c r="D3" s="5"/>
      <c r="E3" s="5"/>
      <c r="F3" s="5"/>
      <c r="G3" s="5"/>
      <c r="H3" s="5"/>
      <c r="I3" s="106" t="s">
        <v>30</v>
      </c>
      <c r="J3" s="106"/>
      <c r="K3" s="106"/>
      <c r="L3" s="106"/>
    </row>
    <row r="4" spans="1:12">
      <c r="A4" s="16"/>
      <c r="B4" s="5"/>
      <c r="C4" s="5"/>
      <c r="D4" s="5"/>
      <c r="E4" s="5"/>
      <c r="F4" s="5"/>
      <c r="G4" s="5"/>
      <c r="H4" s="5"/>
      <c r="I4" s="106" t="s">
        <v>31</v>
      </c>
      <c r="J4" s="106"/>
      <c r="K4" s="106"/>
      <c r="L4" s="106"/>
    </row>
    <row r="5" spans="1:12" ht="8.25" customHeight="1">
      <c r="A5" s="16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107" t="s">
        <v>126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.75">
      <c r="A8" s="4" t="s">
        <v>41</v>
      </c>
      <c r="B8" s="4"/>
      <c r="C8" s="4"/>
      <c r="D8" s="4"/>
      <c r="E8" s="4"/>
      <c r="F8" s="5"/>
      <c r="G8" s="5"/>
      <c r="H8" s="5"/>
      <c r="I8" s="5"/>
      <c r="J8" s="5"/>
      <c r="K8" s="5"/>
      <c r="L8" s="5"/>
    </row>
    <row r="9" spans="1:12" ht="12" customHeight="1" thickBot="1">
      <c r="A9" s="16"/>
      <c r="B9" s="5"/>
      <c r="C9" s="5"/>
      <c r="D9" s="5"/>
      <c r="E9" s="5"/>
      <c r="F9" s="5"/>
      <c r="G9" s="5"/>
      <c r="H9" s="5"/>
      <c r="I9" s="5"/>
      <c r="J9" s="5"/>
      <c r="K9" s="5"/>
      <c r="L9" s="17" t="s">
        <v>27</v>
      </c>
    </row>
    <row r="10" spans="1:12" s="32" customFormat="1" ht="26.25" customHeight="1">
      <c r="A10" s="110" t="s">
        <v>18</v>
      </c>
      <c r="B10" s="108" t="s">
        <v>19</v>
      </c>
      <c r="C10" s="108" t="s">
        <v>20</v>
      </c>
      <c r="D10" s="108"/>
      <c r="E10" s="108"/>
      <c r="F10" s="108"/>
      <c r="G10" s="108"/>
      <c r="H10" s="108" t="s">
        <v>26</v>
      </c>
      <c r="I10" s="108"/>
      <c r="J10" s="108"/>
      <c r="K10" s="108"/>
      <c r="L10" s="109"/>
    </row>
    <row r="11" spans="1:12" s="32" customFormat="1" ht="32.25" customHeight="1">
      <c r="A11" s="111"/>
      <c r="B11" s="103"/>
      <c r="C11" s="103" t="s">
        <v>22</v>
      </c>
      <c r="D11" s="103" t="s">
        <v>21</v>
      </c>
      <c r="E11" s="103"/>
      <c r="F11" s="103"/>
      <c r="G11" s="103"/>
      <c r="H11" s="103" t="s">
        <v>22</v>
      </c>
      <c r="I11" s="103" t="s">
        <v>21</v>
      </c>
      <c r="J11" s="103"/>
      <c r="K11" s="103"/>
      <c r="L11" s="113"/>
    </row>
    <row r="12" spans="1:12" s="32" customFormat="1" ht="57" thickBot="1">
      <c r="A12" s="112"/>
      <c r="B12" s="104"/>
      <c r="C12" s="104"/>
      <c r="D12" s="75" t="s">
        <v>23</v>
      </c>
      <c r="E12" s="75" t="s">
        <v>24</v>
      </c>
      <c r="F12" s="75" t="s">
        <v>25</v>
      </c>
      <c r="G12" s="75" t="s">
        <v>32</v>
      </c>
      <c r="H12" s="104"/>
      <c r="I12" s="75" t="s">
        <v>23</v>
      </c>
      <c r="J12" s="75" t="s">
        <v>24</v>
      </c>
      <c r="K12" s="75" t="s">
        <v>25</v>
      </c>
      <c r="L12" s="76" t="s">
        <v>32</v>
      </c>
    </row>
    <row r="13" spans="1:12" s="33" customFormat="1" ht="19.5" thickBot="1">
      <c r="A13" s="81">
        <v>1</v>
      </c>
      <c r="B13" s="82">
        <v>2</v>
      </c>
      <c r="C13" s="82">
        <v>3</v>
      </c>
      <c r="D13" s="82">
        <v>4</v>
      </c>
      <c r="E13" s="82">
        <v>5</v>
      </c>
      <c r="F13" s="82">
        <v>6</v>
      </c>
      <c r="G13" s="82">
        <v>7</v>
      </c>
      <c r="H13" s="83">
        <v>8</v>
      </c>
      <c r="I13" s="82">
        <v>9</v>
      </c>
      <c r="J13" s="82">
        <v>10</v>
      </c>
      <c r="K13" s="82">
        <v>11</v>
      </c>
      <c r="L13" s="84">
        <v>12</v>
      </c>
    </row>
    <row r="14" spans="1:12" s="33" customFormat="1" ht="39" customHeight="1">
      <c r="A14" s="74">
        <v>1</v>
      </c>
      <c r="B14" s="77" t="s">
        <v>102</v>
      </c>
      <c r="C14" s="78">
        <f t="shared" ref="C14:C20" si="0">D14+E14+F14+G14</f>
        <v>3000</v>
      </c>
      <c r="D14" s="79">
        <v>0</v>
      </c>
      <c r="E14" s="78">
        <v>3000</v>
      </c>
      <c r="F14" s="79">
        <v>0</v>
      </c>
      <c r="G14" s="79">
        <v>0</v>
      </c>
      <c r="H14" s="78">
        <f t="shared" ref="H14:I20" si="1">I14+J14+K14+L14</f>
        <v>0</v>
      </c>
      <c r="I14" s="78">
        <f t="shared" si="1"/>
        <v>0</v>
      </c>
      <c r="J14" s="79">
        <v>0</v>
      </c>
      <c r="K14" s="78">
        <f t="shared" ref="K14:L20" si="2">L14+M14+N14+O14</f>
        <v>0</v>
      </c>
      <c r="L14" s="80">
        <f t="shared" si="2"/>
        <v>0</v>
      </c>
    </row>
    <row r="15" spans="1:12" s="33" customFormat="1" ht="40.5" customHeight="1">
      <c r="A15" s="59">
        <v>2</v>
      </c>
      <c r="B15" s="44" t="s">
        <v>103</v>
      </c>
      <c r="C15" s="45">
        <f t="shared" si="0"/>
        <v>70</v>
      </c>
      <c r="D15" s="46">
        <v>0</v>
      </c>
      <c r="E15" s="46">
        <v>70</v>
      </c>
      <c r="F15" s="46">
        <v>0</v>
      </c>
      <c r="G15" s="46">
        <v>0</v>
      </c>
      <c r="H15" s="45">
        <f t="shared" si="1"/>
        <v>0</v>
      </c>
      <c r="I15" s="45">
        <f t="shared" si="1"/>
        <v>0</v>
      </c>
      <c r="J15" s="46">
        <v>0</v>
      </c>
      <c r="K15" s="45">
        <f t="shared" si="2"/>
        <v>0</v>
      </c>
      <c r="L15" s="60">
        <f t="shared" si="2"/>
        <v>0</v>
      </c>
    </row>
    <row r="16" spans="1:12" s="33" customFormat="1" ht="41.25" customHeight="1">
      <c r="A16" s="59">
        <v>3</v>
      </c>
      <c r="B16" s="44" t="s">
        <v>104</v>
      </c>
      <c r="C16" s="45">
        <f t="shared" si="0"/>
        <v>500</v>
      </c>
      <c r="D16" s="46">
        <v>0</v>
      </c>
      <c r="E16" s="46">
        <v>500</v>
      </c>
      <c r="F16" s="46">
        <v>0</v>
      </c>
      <c r="G16" s="46">
        <v>0</v>
      </c>
      <c r="H16" s="45">
        <v>0</v>
      </c>
      <c r="I16" s="45">
        <v>0</v>
      </c>
      <c r="J16" s="46">
        <v>0</v>
      </c>
      <c r="K16" s="45">
        <f t="shared" si="2"/>
        <v>0</v>
      </c>
      <c r="L16" s="60">
        <f t="shared" si="2"/>
        <v>0</v>
      </c>
    </row>
    <row r="17" spans="1:13" s="33" customFormat="1" ht="41.25" customHeight="1">
      <c r="A17" s="101">
        <v>4</v>
      </c>
      <c r="B17" s="44" t="s">
        <v>125</v>
      </c>
      <c r="C17" s="78">
        <f t="shared" ref="C17" si="3">D17+E17+F17+G17</f>
        <v>3000</v>
      </c>
      <c r="D17" s="79">
        <v>0</v>
      </c>
      <c r="E17" s="78">
        <v>3000</v>
      </c>
      <c r="F17" s="79">
        <v>0</v>
      </c>
      <c r="G17" s="79">
        <v>0</v>
      </c>
      <c r="H17" s="78">
        <f t="shared" ref="H17" si="4">I17+J17+K17+L17</f>
        <v>0</v>
      </c>
      <c r="I17" s="78">
        <f t="shared" ref="I17" si="5">J17+K17+L17+M17</f>
        <v>0</v>
      </c>
      <c r="J17" s="79">
        <v>0</v>
      </c>
      <c r="K17" s="78">
        <f t="shared" ref="K17" si="6">L17+M17+N17+O17</f>
        <v>0</v>
      </c>
      <c r="L17" s="80">
        <f t="shared" ref="L17" si="7">M17+N17+O17+P17</f>
        <v>0</v>
      </c>
    </row>
    <row r="18" spans="1:13" s="33" customFormat="1" ht="82.5" customHeight="1">
      <c r="A18" s="101">
        <v>5</v>
      </c>
      <c r="B18" s="44" t="s">
        <v>106</v>
      </c>
      <c r="C18" s="45">
        <f t="shared" si="0"/>
        <v>1496.252</v>
      </c>
      <c r="D18" s="46">
        <v>0</v>
      </c>
      <c r="E18" s="45">
        <v>1197.002</v>
      </c>
      <c r="F18" s="46">
        <v>299.25</v>
      </c>
      <c r="G18" s="46">
        <v>0</v>
      </c>
      <c r="H18" s="45">
        <f t="shared" si="1"/>
        <v>413</v>
      </c>
      <c r="I18" s="45">
        <v>0</v>
      </c>
      <c r="J18" s="46">
        <v>413</v>
      </c>
      <c r="K18" s="45">
        <f t="shared" si="2"/>
        <v>0</v>
      </c>
      <c r="L18" s="60">
        <f t="shared" si="2"/>
        <v>0</v>
      </c>
    </row>
    <row r="19" spans="1:13" s="33" customFormat="1" ht="60.75" customHeight="1">
      <c r="A19" s="101">
        <v>6</v>
      </c>
      <c r="B19" s="44" t="s">
        <v>107</v>
      </c>
      <c r="C19" s="45">
        <f t="shared" si="0"/>
        <v>710.86099999999999</v>
      </c>
      <c r="D19" s="46">
        <v>0</v>
      </c>
      <c r="E19" s="46">
        <v>568.68899999999996</v>
      </c>
      <c r="F19" s="46">
        <v>142.172</v>
      </c>
      <c r="G19" s="46">
        <v>0</v>
      </c>
      <c r="H19" s="45">
        <f t="shared" si="1"/>
        <v>197</v>
      </c>
      <c r="I19" s="45">
        <v>0</v>
      </c>
      <c r="J19" s="46">
        <v>197</v>
      </c>
      <c r="K19" s="45">
        <f t="shared" si="2"/>
        <v>0</v>
      </c>
      <c r="L19" s="60">
        <f t="shared" si="2"/>
        <v>0</v>
      </c>
    </row>
    <row r="20" spans="1:13" s="33" customFormat="1" ht="76.5" customHeight="1">
      <c r="A20" s="101">
        <v>7</v>
      </c>
      <c r="B20" s="44" t="s">
        <v>105</v>
      </c>
      <c r="C20" s="45">
        <f t="shared" si="0"/>
        <v>3218.069</v>
      </c>
      <c r="D20" s="46">
        <v>0</v>
      </c>
      <c r="E20" s="45">
        <v>2735.3589999999999</v>
      </c>
      <c r="F20" s="46">
        <v>482.71</v>
      </c>
      <c r="G20" s="46">
        <v>0</v>
      </c>
      <c r="H20" s="45">
        <f t="shared" si="1"/>
        <v>0</v>
      </c>
      <c r="I20" s="45">
        <f t="shared" si="1"/>
        <v>0</v>
      </c>
      <c r="J20" s="46">
        <v>0</v>
      </c>
      <c r="K20" s="45">
        <f t="shared" si="2"/>
        <v>0</v>
      </c>
      <c r="L20" s="60">
        <f t="shared" si="2"/>
        <v>0</v>
      </c>
    </row>
    <row r="21" spans="1:13" s="33" customFormat="1" ht="57.75" customHeight="1">
      <c r="A21" s="101">
        <v>8</v>
      </c>
      <c r="B21" s="44" t="s">
        <v>77</v>
      </c>
      <c r="C21" s="45">
        <f t="shared" ref="C21:C63" si="8">D21+E21+F21+G21</f>
        <v>150</v>
      </c>
      <c r="D21" s="46">
        <v>0</v>
      </c>
      <c r="E21" s="46">
        <v>0</v>
      </c>
      <c r="F21" s="45">
        <v>150</v>
      </c>
      <c r="G21" s="46">
        <v>0</v>
      </c>
      <c r="H21" s="45">
        <f t="shared" ref="H21:H38" si="9">I21+J21+K21+L21</f>
        <v>150</v>
      </c>
      <c r="I21" s="46">
        <v>0</v>
      </c>
      <c r="J21" s="46">
        <v>0</v>
      </c>
      <c r="K21" s="45">
        <v>150</v>
      </c>
      <c r="L21" s="61">
        <v>0</v>
      </c>
      <c r="M21" s="34">
        <f t="shared" ref="M21:M38" si="10">K21/F21*100</f>
        <v>100</v>
      </c>
    </row>
    <row r="22" spans="1:13" s="36" customFormat="1" ht="42.75" customHeight="1">
      <c r="A22" s="101">
        <v>9</v>
      </c>
      <c r="B22" s="44" t="s">
        <v>49</v>
      </c>
      <c r="C22" s="45">
        <f t="shared" si="8"/>
        <v>166.99</v>
      </c>
      <c r="D22" s="45">
        <v>0</v>
      </c>
      <c r="E22" s="45">
        <v>0</v>
      </c>
      <c r="F22" s="45">
        <v>166.99</v>
      </c>
      <c r="G22" s="45">
        <v>0</v>
      </c>
      <c r="H22" s="45">
        <f t="shared" si="9"/>
        <v>166.99</v>
      </c>
      <c r="I22" s="46">
        <v>0</v>
      </c>
      <c r="J22" s="46">
        <v>0</v>
      </c>
      <c r="K22" s="47">
        <v>166.99</v>
      </c>
      <c r="L22" s="62">
        <v>0</v>
      </c>
      <c r="M22" s="35">
        <f t="shared" si="10"/>
        <v>100</v>
      </c>
    </row>
    <row r="23" spans="1:13" s="36" customFormat="1" ht="39.75" customHeight="1">
      <c r="A23" s="101">
        <v>10</v>
      </c>
      <c r="B23" s="44" t="s">
        <v>50</v>
      </c>
      <c r="C23" s="45">
        <f t="shared" si="8"/>
        <v>284.89400000000001</v>
      </c>
      <c r="D23" s="45">
        <v>0</v>
      </c>
      <c r="E23" s="45">
        <v>0</v>
      </c>
      <c r="F23" s="45">
        <v>284.89400000000001</v>
      </c>
      <c r="G23" s="45">
        <v>0</v>
      </c>
      <c r="H23" s="45">
        <f t="shared" si="9"/>
        <v>284.89400000000001</v>
      </c>
      <c r="I23" s="46">
        <v>0</v>
      </c>
      <c r="J23" s="46">
        <v>0</v>
      </c>
      <c r="K23" s="47">
        <v>284.89400000000001</v>
      </c>
      <c r="L23" s="62">
        <v>0</v>
      </c>
      <c r="M23" s="35">
        <f t="shared" si="10"/>
        <v>100</v>
      </c>
    </row>
    <row r="24" spans="1:13" s="36" customFormat="1" ht="37.5" customHeight="1">
      <c r="A24" s="101">
        <v>11</v>
      </c>
      <c r="B24" s="44" t="s">
        <v>51</v>
      </c>
      <c r="C24" s="45">
        <f t="shared" si="8"/>
        <v>197.685</v>
      </c>
      <c r="D24" s="45">
        <v>0</v>
      </c>
      <c r="E24" s="45">
        <v>0</v>
      </c>
      <c r="F24" s="45">
        <v>197.685</v>
      </c>
      <c r="G24" s="45">
        <v>0</v>
      </c>
      <c r="H24" s="45">
        <f t="shared" si="9"/>
        <v>197.685</v>
      </c>
      <c r="I24" s="46">
        <v>0</v>
      </c>
      <c r="J24" s="46">
        <v>0</v>
      </c>
      <c r="K24" s="47">
        <v>197.685</v>
      </c>
      <c r="L24" s="62">
        <v>0</v>
      </c>
      <c r="M24" s="35">
        <f t="shared" si="10"/>
        <v>100</v>
      </c>
    </row>
    <row r="25" spans="1:13" s="36" customFormat="1" ht="41.25" customHeight="1">
      <c r="A25" s="101">
        <v>12</v>
      </c>
      <c r="B25" s="44" t="s">
        <v>52</v>
      </c>
      <c r="C25" s="45">
        <f t="shared" si="8"/>
        <v>118.761</v>
      </c>
      <c r="D25" s="45">
        <v>0</v>
      </c>
      <c r="E25" s="45">
        <v>0</v>
      </c>
      <c r="F25" s="45">
        <v>118.761</v>
      </c>
      <c r="G25" s="45">
        <v>0</v>
      </c>
      <c r="H25" s="45">
        <f t="shared" si="9"/>
        <v>118.761</v>
      </c>
      <c r="I25" s="46">
        <v>0</v>
      </c>
      <c r="J25" s="46">
        <v>0</v>
      </c>
      <c r="K25" s="47">
        <v>118.761</v>
      </c>
      <c r="L25" s="62">
        <v>0</v>
      </c>
      <c r="M25" s="35">
        <f t="shared" si="10"/>
        <v>100</v>
      </c>
    </row>
    <row r="26" spans="1:13" s="36" customFormat="1" ht="43.5" customHeight="1">
      <c r="A26" s="101">
        <v>13</v>
      </c>
      <c r="B26" s="44" t="s">
        <v>53</v>
      </c>
      <c r="C26" s="45">
        <f t="shared" si="8"/>
        <v>61.564</v>
      </c>
      <c r="D26" s="45">
        <v>0</v>
      </c>
      <c r="E26" s="45">
        <v>0</v>
      </c>
      <c r="F26" s="45">
        <v>61.564</v>
      </c>
      <c r="G26" s="45">
        <v>0</v>
      </c>
      <c r="H26" s="45">
        <f t="shared" si="9"/>
        <v>61.564</v>
      </c>
      <c r="I26" s="46">
        <v>0</v>
      </c>
      <c r="J26" s="46">
        <v>0</v>
      </c>
      <c r="K26" s="47">
        <v>61.564</v>
      </c>
      <c r="L26" s="62">
        <v>0</v>
      </c>
      <c r="M26" s="35">
        <f t="shared" si="10"/>
        <v>100</v>
      </c>
    </row>
    <row r="27" spans="1:13" s="36" customFormat="1" ht="41.25" customHeight="1">
      <c r="A27" s="101">
        <v>14</v>
      </c>
      <c r="B27" s="44" t="s">
        <v>54</v>
      </c>
      <c r="C27" s="45">
        <f t="shared" si="8"/>
        <v>289.44499999999999</v>
      </c>
      <c r="D27" s="45">
        <v>0</v>
      </c>
      <c r="E27" s="45">
        <v>0</v>
      </c>
      <c r="F27" s="45">
        <v>289.44499999999999</v>
      </c>
      <c r="G27" s="45">
        <v>0</v>
      </c>
      <c r="H27" s="45">
        <f t="shared" si="9"/>
        <v>289.44499999999999</v>
      </c>
      <c r="I27" s="46">
        <v>0</v>
      </c>
      <c r="J27" s="46">
        <v>0</v>
      </c>
      <c r="K27" s="47">
        <v>289.44499999999999</v>
      </c>
      <c r="L27" s="62">
        <v>0</v>
      </c>
      <c r="M27" s="35">
        <f t="shared" si="10"/>
        <v>100</v>
      </c>
    </row>
    <row r="28" spans="1:13" s="36" customFormat="1" ht="39.75" customHeight="1">
      <c r="A28" s="101">
        <v>15</v>
      </c>
      <c r="B28" s="44" t="s">
        <v>55</v>
      </c>
      <c r="C28" s="45">
        <f t="shared" si="8"/>
        <v>181.22499999999999</v>
      </c>
      <c r="D28" s="45">
        <v>0</v>
      </c>
      <c r="E28" s="45">
        <v>0</v>
      </c>
      <c r="F28" s="45">
        <v>181.22499999999999</v>
      </c>
      <c r="G28" s="45">
        <v>0</v>
      </c>
      <c r="H28" s="45">
        <f t="shared" si="9"/>
        <v>181.22499999999999</v>
      </c>
      <c r="I28" s="46">
        <v>0</v>
      </c>
      <c r="J28" s="46">
        <v>0</v>
      </c>
      <c r="K28" s="47">
        <v>181.22499999999999</v>
      </c>
      <c r="L28" s="62">
        <v>0</v>
      </c>
      <c r="M28" s="35">
        <f t="shared" si="10"/>
        <v>100</v>
      </c>
    </row>
    <row r="29" spans="1:13" s="36" customFormat="1" ht="44.25" customHeight="1">
      <c r="A29" s="101">
        <v>16</v>
      </c>
      <c r="B29" s="44" t="s">
        <v>48</v>
      </c>
      <c r="C29" s="45">
        <f t="shared" si="8"/>
        <v>50</v>
      </c>
      <c r="D29" s="45">
        <v>0</v>
      </c>
      <c r="E29" s="45">
        <v>0</v>
      </c>
      <c r="F29" s="45">
        <v>50</v>
      </c>
      <c r="G29" s="45">
        <v>0</v>
      </c>
      <c r="H29" s="45">
        <f t="shared" si="9"/>
        <v>24</v>
      </c>
      <c r="I29" s="46">
        <v>0</v>
      </c>
      <c r="J29" s="46">
        <v>0</v>
      </c>
      <c r="K29" s="46">
        <v>24</v>
      </c>
      <c r="L29" s="62">
        <v>0</v>
      </c>
      <c r="M29" s="35">
        <f t="shared" si="10"/>
        <v>48</v>
      </c>
    </row>
    <row r="30" spans="1:13" s="36" customFormat="1" ht="42" customHeight="1">
      <c r="A30" s="101">
        <v>17</v>
      </c>
      <c r="B30" s="44" t="s">
        <v>56</v>
      </c>
      <c r="C30" s="45">
        <f t="shared" si="8"/>
        <v>40</v>
      </c>
      <c r="D30" s="45">
        <v>0</v>
      </c>
      <c r="E30" s="45">
        <v>0</v>
      </c>
      <c r="F30" s="45">
        <v>40</v>
      </c>
      <c r="G30" s="45">
        <v>0</v>
      </c>
      <c r="H30" s="45">
        <f t="shared" si="9"/>
        <v>40</v>
      </c>
      <c r="I30" s="46">
        <v>0</v>
      </c>
      <c r="J30" s="46">
        <v>0</v>
      </c>
      <c r="K30" s="46">
        <v>40</v>
      </c>
      <c r="L30" s="62">
        <v>0</v>
      </c>
      <c r="M30" s="35">
        <f t="shared" si="10"/>
        <v>100</v>
      </c>
    </row>
    <row r="31" spans="1:13" s="36" customFormat="1" ht="42.75" customHeight="1">
      <c r="A31" s="101">
        <v>18</v>
      </c>
      <c r="B31" s="44" t="s">
        <v>94</v>
      </c>
      <c r="C31" s="45">
        <f>D31+E31+F31+G31</f>
        <v>1123</v>
      </c>
      <c r="D31" s="45">
        <v>0</v>
      </c>
      <c r="E31" s="45">
        <v>0</v>
      </c>
      <c r="F31" s="45">
        <v>1123</v>
      </c>
      <c r="G31" s="45">
        <v>0</v>
      </c>
      <c r="H31" s="45">
        <f>I31+J31+K31+L31</f>
        <v>798.4</v>
      </c>
      <c r="I31" s="46">
        <v>0</v>
      </c>
      <c r="J31" s="46">
        <v>0</v>
      </c>
      <c r="K31" s="46">
        <v>798.4</v>
      </c>
      <c r="L31" s="62">
        <v>0</v>
      </c>
      <c r="M31" s="35">
        <f t="shared" si="10"/>
        <v>71.095280498664295</v>
      </c>
    </row>
    <row r="32" spans="1:13" s="36" customFormat="1" ht="117.75" customHeight="1">
      <c r="A32" s="101">
        <v>19</v>
      </c>
      <c r="B32" s="44" t="s">
        <v>85</v>
      </c>
      <c r="C32" s="45">
        <f t="shared" si="8"/>
        <v>200</v>
      </c>
      <c r="D32" s="45">
        <v>0</v>
      </c>
      <c r="E32" s="45">
        <v>0</v>
      </c>
      <c r="F32" s="45">
        <v>200</v>
      </c>
      <c r="G32" s="45">
        <v>0</v>
      </c>
      <c r="H32" s="45">
        <f t="shared" si="9"/>
        <v>200</v>
      </c>
      <c r="I32" s="46">
        <v>0</v>
      </c>
      <c r="J32" s="46">
        <v>0</v>
      </c>
      <c r="K32" s="46">
        <v>200</v>
      </c>
      <c r="L32" s="62">
        <v>0</v>
      </c>
      <c r="M32" s="35">
        <f t="shared" si="10"/>
        <v>100</v>
      </c>
    </row>
    <row r="33" spans="1:13" s="36" customFormat="1" ht="42" customHeight="1">
      <c r="A33" s="101">
        <v>20</v>
      </c>
      <c r="B33" s="44" t="s">
        <v>86</v>
      </c>
      <c r="C33" s="45">
        <f t="shared" si="8"/>
        <v>800</v>
      </c>
      <c r="D33" s="45">
        <v>0</v>
      </c>
      <c r="E33" s="45">
        <v>0</v>
      </c>
      <c r="F33" s="45">
        <v>800</v>
      </c>
      <c r="G33" s="45">
        <v>0</v>
      </c>
      <c r="H33" s="45">
        <f t="shared" si="9"/>
        <v>800</v>
      </c>
      <c r="I33" s="46">
        <v>0</v>
      </c>
      <c r="J33" s="46">
        <v>0</v>
      </c>
      <c r="K33" s="46">
        <v>0</v>
      </c>
      <c r="L33" s="62">
        <v>800</v>
      </c>
      <c r="M33" s="35">
        <f t="shared" si="10"/>
        <v>0</v>
      </c>
    </row>
    <row r="34" spans="1:13" s="36" customFormat="1" ht="38.25" customHeight="1">
      <c r="A34" s="101">
        <v>21</v>
      </c>
      <c r="B34" s="44" t="s">
        <v>87</v>
      </c>
      <c r="C34" s="45">
        <f t="shared" si="8"/>
        <v>240</v>
      </c>
      <c r="D34" s="45">
        <v>0</v>
      </c>
      <c r="E34" s="45">
        <v>0</v>
      </c>
      <c r="F34" s="45">
        <v>240</v>
      </c>
      <c r="G34" s="45">
        <v>0</v>
      </c>
      <c r="H34" s="45">
        <f t="shared" si="9"/>
        <v>195</v>
      </c>
      <c r="I34" s="46">
        <v>0</v>
      </c>
      <c r="J34" s="46">
        <v>0</v>
      </c>
      <c r="K34" s="46">
        <v>195</v>
      </c>
      <c r="L34" s="62">
        <v>0</v>
      </c>
      <c r="M34" s="35">
        <f t="shared" si="10"/>
        <v>81.25</v>
      </c>
    </row>
    <row r="35" spans="1:13" s="36" customFormat="1" ht="59.25" customHeight="1">
      <c r="A35" s="101">
        <v>22</v>
      </c>
      <c r="B35" s="44" t="s">
        <v>88</v>
      </c>
      <c r="C35" s="45">
        <f t="shared" si="8"/>
        <v>540</v>
      </c>
      <c r="D35" s="45">
        <v>0</v>
      </c>
      <c r="E35" s="45">
        <v>0</v>
      </c>
      <c r="F35" s="45">
        <v>540</v>
      </c>
      <c r="G35" s="45">
        <v>0</v>
      </c>
      <c r="H35" s="45">
        <f t="shared" si="9"/>
        <v>70</v>
      </c>
      <c r="I35" s="46">
        <v>0</v>
      </c>
      <c r="J35" s="46">
        <v>0</v>
      </c>
      <c r="K35" s="46">
        <v>70</v>
      </c>
      <c r="L35" s="62">
        <v>0</v>
      </c>
      <c r="M35" s="35">
        <f t="shared" si="10"/>
        <v>12.962962962962962</v>
      </c>
    </row>
    <row r="36" spans="1:13" s="36" customFormat="1" ht="23.25" customHeight="1">
      <c r="A36" s="101">
        <v>23</v>
      </c>
      <c r="B36" s="44" t="s">
        <v>89</v>
      </c>
      <c r="C36" s="45">
        <f t="shared" si="8"/>
        <v>240</v>
      </c>
      <c r="D36" s="45">
        <v>0</v>
      </c>
      <c r="E36" s="45">
        <v>0</v>
      </c>
      <c r="F36" s="45">
        <v>240</v>
      </c>
      <c r="G36" s="45">
        <v>0</v>
      </c>
      <c r="H36" s="45">
        <f t="shared" si="9"/>
        <v>28</v>
      </c>
      <c r="I36" s="46">
        <v>0</v>
      </c>
      <c r="J36" s="46">
        <v>0</v>
      </c>
      <c r="K36" s="46">
        <v>28</v>
      </c>
      <c r="L36" s="62">
        <v>0</v>
      </c>
      <c r="M36" s="35">
        <f t="shared" si="10"/>
        <v>11.666666666666666</v>
      </c>
    </row>
    <row r="37" spans="1:13" s="36" customFormat="1" ht="42.75" customHeight="1">
      <c r="A37" s="101">
        <v>24</v>
      </c>
      <c r="B37" s="44" t="s">
        <v>90</v>
      </c>
      <c r="C37" s="45">
        <f t="shared" si="8"/>
        <v>187</v>
      </c>
      <c r="D37" s="45">
        <v>0</v>
      </c>
      <c r="E37" s="45">
        <v>0</v>
      </c>
      <c r="F37" s="45">
        <v>187</v>
      </c>
      <c r="G37" s="45">
        <v>0</v>
      </c>
      <c r="H37" s="45">
        <f t="shared" si="9"/>
        <v>187</v>
      </c>
      <c r="I37" s="46">
        <v>0</v>
      </c>
      <c r="J37" s="46">
        <v>0</v>
      </c>
      <c r="K37" s="46">
        <v>187</v>
      </c>
      <c r="L37" s="62">
        <v>0</v>
      </c>
      <c r="M37" s="35">
        <f t="shared" si="10"/>
        <v>100</v>
      </c>
    </row>
    <row r="38" spans="1:13" s="36" customFormat="1" ht="58.5" customHeight="1">
      <c r="A38" s="101">
        <v>25</v>
      </c>
      <c r="B38" s="44" t="s">
        <v>91</v>
      </c>
      <c r="C38" s="45">
        <f t="shared" si="8"/>
        <v>479.9</v>
      </c>
      <c r="D38" s="45">
        <v>0</v>
      </c>
      <c r="E38" s="45">
        <v>0</v>
      </c>
      <c r="F38" s="45">
        <v>479.9</v>
      </c>
      <c r="G38" s="45">
        <v>0</v>
      </c>
      <c r="H38" s="45">
        <f t="shared" si="9"/>
        <v>479.9</v>
      </c>
      <c r="I38" s="46">
        <v>0</v>
      </c>
      <c r="J38" s="46">
        <v>0</v>
      </c>
      <c r="K38" s="46">
        <v>479.9</v>
      </c>
      <c r="L38" s="62">
        <v>0</v>
      </c>
      <c r="M38" s="35">
        <f t="shared" si="10"/>
        <v>100</v>
      </c>
    </row>
    <row r="39" spans="1:13" s="36" customFormat="1" ht="60" customHeight="1">
      <c r="A39" s="101">
        <v>26</v>
      </c>
      <c r="B39" s="44" t="s">
        <v>108</v>
      </c>
      <c r="C39" s="45">
        <f>D39+E39+F39+G39</f>
        <v>1445.44</v>
      </c>
      <c r="D39" s="45">
        <v>0</v>
      </c>
      <c r="E39" s="45">
        <v>1156.3520000000001</v>
      </c>
      <c r="F39" s="45">
        <v>289.08800000000002</v>
      </c>
      <c r="G39" s="45">
        <v>0</v>
      </c>
      <c r="H39" s="45">
        <f t="shared" ref="H39" si="11">I39+J39+K39+L39</f>
        <v>402.74</v>
      </c>
      <c r="I39" s="46">
        <v>0</v>
      </c>
      <c r="J39" s="45">
        <v>402.74</v>
      </c>
      <c r="K39" s="46">
        <v>0</v>
      </c>
      <c r="L39" s="62">
        <v>0</v>
      </c>
      <c r="M39" s="35">
        <f>K39/F39*100</f>
        <v>0</v>
      </c>
    </row>
    <row r="40" spans="1:13" s="36" customFormat="1" ht="38.25" customHeight="1">
      <c r="A40" s="101">
        <v>27</v>
      </c>
      <c r="B40" s="44" t="s">
        <v>57</v>
      </c>
      <c r="C40" s="45">
        <f t="shared" si="8"/>
        <v>22.1</v>
      </c>
      <c r="D40" s="45">
        <v>0</v>
      </c>
      <c r="E40" s="45">
        <v>0</v>
      </c>
      <c r="F40" s="45">
        <v>22.1</v>
      </c>
      <c r="G40" s="45">
        <v>0</v>
      </c>
      <c r="H40" s="45">
        <f t="shared" ref="H40:H59" si="12">I40+J40+K40+L40</f>
        <v>22.1</v>
      </c>
      <c r="I40" s="46">
        <v>0</v>
      </c>
      <c r="J40" s="46">
        <v>0</v>
      </c>
      <c r="K40" s="47">
        <v>22.1</v>
      </c>
      <c r="L40" s="62">
        <v>0</v>
      </c>
      <c r="M40" s="35">
        <f t="shared" ref="M40:M59" si="13">K40/F40*100</f>
        <v>100</v>
      </c>
    </row>
    <row r="41" spans="1:13" s="36" customFormat="1" ht="42.75" customHeight="1">
      <c r="A41" s="101">
        <v>28</v>
      </c>
      <c r="B41" s="44" t="s">
        <v>58</v>
      </c>
      <c r="C41" s="45">
        <f t="shared" si="8"/>
        <v>22.1</v>
      </c>
      <c r="D41" s="45">
        <v>0</v>
      </c>
      <c r="E41" s="45">
        <v>0</v>
      </c>
      <c r="F41" s="45">
        <v>22.1</v>
      </c>
      <c r="G41" s="45">
        <v>0</v>
      </c>
      <c r="H41" s="45">
        <f t="shared" si="12"/>
        <v>22.1</v>
      </c>
      <c r="I41" s="46">
        <v>0</v>
      </c>
      <c r="J41" s="46">
        <v>0</v>
      </c>
      <c r="K41" s="47">
        <v>22.1</v>
      </c>
      <c r="L41" s="62">
        <v>0</v>
      </c>
      <c r="M41" s="35">
        <f t="shared" si="13"/>
        <v>100</v>
      </c>
    </row>
    <row r="42" spans="1:13" s="36" customFormat="1" ht="48" customHeight="1">
      <c r="A42" s="101">
        <v>29</v>
      </c>
      <c r="B42" s="44" t="s">
        <v>59</v>
      </c>
      <c r="C42" s="45">
        <f t="shared" si="8"/>
        <v>290</v>
      </c>
      <c r="D42" s="45">
        <v>0</v>
      </c>
      <c r="E42" s="45">
        <v>0</v>
      </c>
      <c r="F42" s="45">
        <v>290</v>
      </c>
      <c r="G42" s="45">
        <v>0</v>
      </c>
      <c r="H42" s="45">
        <f t="shared" si="12"/>
        <v>290</v>
      </c>
      <c r="I42" s="45">
        <v>0</v>
      </c>
      <c r="J42" s="45">
        <v>0</v>
      </c>
      <c r="K42" s="45">
        <v>290</v>
      </c>
      <c r="L42" s="60">
        <v>0</v>
      </c>
      <c r="M42" s="35">
        <f t="shared" si="13"/>
        <v>100</v>
      </c>
    </row>
    <row r="43" spans="1:13" s="36" customFormat="1" ht="60.75" customHeight="1">
      <c r="A43" s="101">
        <v>30</v>
      </c>
      <c r="B43" s="44" t="s">
        <v>63</v>
      </c>
      <c r="C43" s="45">
        <f t="shared" si="8"/>
        <v>137.4</v>
      </c>
      <c r="D43" s="45">
        <v>0</v>
      </c>
      <c r="E43" s="45">
        <v>0</v>
      </c>
      <c r="F43" s="45">
        <v>137.4</v>
      </c>
      <c r="G43" s="45">
        <v>0</v>
      </c>
      <c r="H43" s="45">
        <f t="shared" si="12"/>
        <v>137.4</v>
      </c>
      <c r="I43" s="45">
        <v>0</v>
      </c>
      <c r="J43" s="45">
        <v>0</v>
      </c>
      <c r="K43" s="45">
        <v>137.4</v>
      </c>
      <c r="L43" s="60">
        <v>0</v>
      </c>
      <c r="M43" s="35">
        <f t="shared" si="13"/>
        <v>100</v>
      </c>
    </row>
    <row r="44" spans="1:13" s="36" customFormat="1" ht="39" customHeight="1">
      <c r="A44" s="101">
        <v>31</v>
      </c>
      <c r="B44" s="44" t="s">
        <v>62</v>
      </c>
      <c r="C44" s="45">
        <f t="shared" si="8"/>
        <v>10</v>
      </c>
      <c r="D44" s="45">
        <v>0</v>
      </c>
      <c r="E44" s="45">
        <v>0</v>
      </c>
      <c r="F44" s="45">
        <v>0</v>
      </c>
      <c r="G44" s="45">
        <v>10</v>
      </c>
      <c r="H44" s="45">
        <f t="shared" si="12"/>
        <v>20</v>
      </c>
      <c r="I44" s="45">
        <v>0</v>
      </c>
      <c r="J44" s="45">
        <v>0</v>
      </c>
      <c r="K44" s="45">
        <v>10</v>
      </c>
      <c r="L44" s="60">
        <v>10</v>
      </c>
      <c r="M44" s="35" t="e">
        <f t="shared" si="13"/>
        <v>#DIV/0!</v>
      </c>
    </row>
    <row r="45" spans="1:13" s="36" customFormat="1" ht="61.5" customHeight="1">
      <c r="A45" s="101">
        <v>32</v>
      </c>
      <c r="B45" s="44" t="s">
        <v>61</v>
      </c>
      <c r="C45" s="45">
        <f t="shared" si="8"/>
        <v>194.6</v>
      </c>
      <c r="D45" s="45">
        <v>0</v>
      </c>
      <c r="E45" s="45">
        <v>0</v>
      </c>
      <c r="F45" s="45">
        <v>194.6</v>
      </c>
      <c r="G45" s="45">
        <v>0</v>
      </c>
      <c r="H45" s="45">
        <f t="shared" si="12"/>
        <v>194.6</v>
      </c>
      <c r="I45" s="45">
        <v>0</v>
      </c>
      <c r="J45" s="45">
        <v>0</v>
      </c>
      <c r="K45" s="45">
        <v>194.6</v>
      </c>
      <c r="L45" s="60">
        <v>0</v>
      </c>
      <c r="M45" s="35">
        <f t="shared" si="13"/>
        <v>100</v>
      </c>
    </row>
    <row r="46" spans="1:13" s="36" customFormat="1" ht="39" customHeight="1">
      <c r="A46" s="101">
        <v>33</v>
      </c>
      <c r="B46" s="44" t="s">
        <v>60</v>
      </c>
      <c r="C46" s="45">
        <f t="shared" si="8"/>
        <v>147.80000000000001</v>
      </c>
      <c r="D46" s="45">
        <v>0</v>
      </c>
      <c r="E46" s="45">
        <v>0</v>
      </c>
      <c r="F46" s="45">
        <v>147.80000000000001</v>
      </c>
      <c r="G46" s="45">
        <v>0</v>
      </c>
      <c r="H46" s="45">
        <f t="shared" si="12"/>
        <v>147.80000000000001</v>
      </c>
      <c r="I46" s="45">
        <v>0</v>
      </c>
      <c r="J46" s="45">
        <v>0</v>
      </c>
      <c r="K46" s="45">
        <v>147.80000000000001</v>
      </c>
      <c r="L46" s="60">
        <v>0</v>
      </c>
      <c r="M46" s="35">
        <f t="shared" si="13"/>
        <v>100</v>
      </c>
    </row>
    <row r="47" spans="1:13" s="36" customFormat="1" ht="37.5" customHeight="1">
      <c r="A47" s="101">
        <v>34</v>
      </c>
      <c r="B47" s="44" t="s">
        <v>64</v>
      </c>
      <c r="C47" s="45">
        <f t="shared" si="8"/>
        <v>10.6</v>
      </c>
      <c r="D47" s="45">
        <v>0</v>
      </c>
      <c r="E47" s="45">
        <v>0</v>
      </c>
      <c r="F47" s="45">
        <v>10.6</v>
      </c>
      <c r="G47" s="45">
        <v>0</v>
      </c>
      <c r="H47" s="45">
        <f t="shared" si="12"/>
        <v>10.6</v>
      </c>
      <c r="I47" s="45">
        <v>0</v>
      </c>
      <c r="J47" s="45">
        <v>0</v>
      </c>
      <c r="K47" s="45">
        <v>10.6</v>
      </c>
      <c r="L47" s="60">
        <v>0</v>
      </c>
      <c r="M47" s="35">
        <f t="shared" si="13"/>
        <v>100</v>
      </c>
    </row>
    <row r="48" spans="1:13" s="36" customFormat="1" ht="39" customHeight="1">
      <c r="A48" s="101">
        <v>35</v>
      </c>
      <c r="B48" s="44" t="s">
        <v>76</v>
      </c>
      <c r="C48" s="45">
        <f t="shared" si="8"/>
        <v>87.2</v>
      </c>
      <c r="D48" s="45">
        <v>0</v>
      </c>
      <c r="E48" s="45">
        <v>0</v>
      </c>
      <c r="F48" s="45">
        <v>87.2</v>
      </c>
      <c r="G48" s="45">
        <v>0</v>
      </c>
      <c r="H48" s="45">
        <f t="shared" si="12"/>
        <v>87.2</v>
      </c>
      <c r="I48" s="45">
        <v>0</v>
      </c>
      <c r="J48" s="45">
        <v>0</v>
      </c>
      <c r="K48" s="45">
        <v>87.2</v>
      </c>
      <c r="L48" s="60">
        <v>0</v>
      </c>
      <c r="M48" s="35">
        <f t="shared" si="13"/>
        <v>100</v>
      </c>
    </row>
    <row r="49" spans="1:13" s="36" customFormat="1" ht="43.5" customHeight="1">
      <c r="A49" s="101">
        <v>36</v>
      </c>
      <c r="B49" s="44" t="s">
        <v>65</v>
      </c>
      <c r="C49" s="45">
        <f t="shared" si="8"/>
        <v>5</v>
      </c>
      <c r="D49" s="45">
        <v>0</v>
      </c>
      <c r="E49" s="45">
        <v>0</v>
      </c>
      <c r="F49" s="45">
        <v>3</v>
      </c>
      <c r="G49" s="45">
        <v>2</v>
      </c>
      <c r="H49" s="45">
        <f t="shared" si="12"/>
        <v>5</v>
      </c>
      <c r="I49" s="45">
        <v>0</v>
      </c>
      <c r="J49" s="45">
        <v>0</v>
      </c>
      <c r="K49" s="45">
        <v>3</v>
      </c>
      <c r="L49" s="60">
        <v>2</v>
      </c>
      <c r="M49" s="35">
        <f t="shared" si="13"/>
        <v>100</v>
      </c>
    </row>
    <row r="50" spans="1:13" s="36" customFormat="1" ht="37.5" customHeight="1">
      <c r="A50" s="101">
        <v>37</v>
      </c>
      <c r="B50" s="44" t="s">
        <v>66</v>
      </c>
      <c r="C50" s="45">
        <f t="shared" si="8"/>
        <v>10</v>
      </c>
      <c r="D50" s="45">
        <v>0</v>
      </c>
      <c r="E50" s="45">
        <v>0</v>
      </c>
      <c r="F50" s="45">
        <v>1.3</v>
      </c>
      <c r="G50" s="45">
        <v>8.6999999999999993</v>
      </c>
      <c r="H50" s="45">
        <f t="shared" si="12"/>
        <v>4.0999999999999996</v>
      </c>
      <c r="I50" s="45">
        <v>0</v>
      </c>
      <c r="J50" s="45">
        <v>0</v>
      </c>
      <c r="K50" s="45">
        <v>1.3</v>
      </c>
      <c r="L50" s="60">
        <v>2.8</v>
      </c>
      <c r="M50" s="35">
        <f t="shared" si="13"/>
        <v>100</v>
      </c>
    </row>
    <row r="51" spans="1:13" s="36" customFormat="1" ht="34.5" customHeight="1">
      <c r="A51" s="101">
        <v>38</v>
      </c>
      <c r="B51" s="44" t="s">
        <v>67</v>
      </c>
      <c r="C51" s="45">
        <f t="shared" si="8"/>
        <v>10</v>
      </c>
      <c r="D51" s="45">
        <v>0</v>
      </c>
      <c r="E51" s="45">
        <v>0</v>
      </c>
      <c r="F51" s="45">
        <v>10</v>
      </c>
      <c r="G51" s="45">
        <v>0</v>
      </c>
      <c r="H51" s="45">
        <f t="shared" si="12"/>
        <v>2.4</v>
      </c>
      <c r="I51" s="45">
        <v>0</v>
      </c>
      <c r="J51" s="45">
        <v>0</v>
      </c>
      <c r="K51" s="45">
        <v>1.2</v>
      </c>
      <c r="L51" s="60">
        <v>1.2</v>
      </c>
      <c r="M51" s="35">
        <f t="shared" si="13"/>
        <v>12</v>
      </c>
    </row>
    <row r="52" spans="1:13" s="36" customFormat="1" ht="57.75" customHeight="1">
      <c r="A52" s="101">
        <v>39</v>
      </c>
      <c r="B52" s="44" t="s">
        <v>68</v>
      </c>
      <c r="C52" s="45">
        <f t="shared" si="8"/>
        <v>10</v>
      </c>
      <c r="D52" s="45">
        <v>0</v>
      </c>
      <c r="E52" s="45">
        <v>0</v>
      </c>
      <c r="F52" s="45">
        <v>0</v>
      </c>
      <c r="G52" s="45">
        <v>10</v>
      </c>
      <c r="H52" s="45">
        <f t="shared" si="12"/>
        <v>2</v>
      </c>
      <c r="I52" s="45">
        <v>0</v>
      </c>
      <c r="J52" s="45">
        <v>0</v>
      </c>
      <c r="K52" s="45">
        <v>0</v>
      </c>
      <c r="L52" s="60">
        <v>2</v>
      </c>
      <c r="M52" s="35" t="e">
        <f t="shared" si="13"/>
        <v>#DIV/0!</v>
      </c>
    </row>
    <row r="53" spans="1:13" s="36" customFormat="1" ht="37.5" customHeight="1">
      <c r="A53" s="101">
        <v>40</v>
      </c>
      <c r="B53" s="44" t="s">
        <v>69</v>
      </c>
      <c r="C53" s="45">
        <f t="shared" si="8"/>
        <v>15</v>
      </c>
      <c r="D53" s="45">
        <v>0</v>
      </c>
      <c r="E53" s="45">
        <v>0</v>
      </c>
      <c r="F53" s="45">
        <v>10</v>
      </c>
      <c r="G53" s="45">
        <v>5</v>
      </c>
      <c r="H53" s="45">
        <f t="shared" si="12"/>
        <v>11</v>
      </c>
      <c r="I53" s="45">
        <v>0</v>
      </c>
      <c r="J53" s="45">
        <v>0</v>
      </c>
      <c r="K53" s="45">
        <v>7</v>
      </c>
      <c r="L53" s="60">
        <v>4</v>
      </c>
      <c r="M53" s="35">
        <f t="shared" si="13"/>
        <v>70</v>
      </c>
    </row>
    <row r="54" spans="1:13" s="36" customFormat="1" ht="39" customHeight="1">
      <c r="A54" s="101">
        <v>41</v>
      </c>
      <c r="B54" s="44" t="s">
        <v>70</v>
      </c>
      <c r="C54" s="45">
        <f t="shared" si="8"/>
        <v>20</v>
      </c>
      <c r="D54" s="45">
        <v>0</v>
      </c>
      <c r="E54" s="45">
        <v>0</v>
      </c>
      <c r="F54" s="45">
        <v>20</v>
      </c>
      <c r="G54" s="45">
        <v>0</v>
      </c>
      <c r="H54" s="45">
        <f t="shared" si="12"/>
        <v>8.5</v>
      </c>
      <c r="I54" s="45">
        <v>0</v>
      </c>
      <c r="J54" s="45">
        <v>0</v>
      </c>
      <c r="K54" s="45">
        <v>8.5</v>
      </c>
      <c r="L54" s="60">
        <v>0</v>
      </c>
      <c r="M54" s="35">
        <f t="shared" si="13"/>
        <v>42.5</v>
      </c>
    </row>
    <row r="55" spans="1:13" s="36" customFormat="1" ht="39.75" customHeight="1">
      <c r="A55" s="101">
        <v>42</v>
      </c>
      <c r="B55" s="44" t="s">
        <v>71</v>
      </c>
      <c r="C55" s="45">
        <f t="shared" si="8"/>
        <v>170</v>
      </c>
      <c r="D55" s="45">
        <v>0</v>
      </c>
      <c r="E55" s="45">
        <v>0</v>
      </c>
      <c r="F55" s="45">
        <v>170</v>
      </c>
      <c r="G55" s="45">
        <v>0</v>
      </c>
      <c r="H55" s="45">
        <f t="shared" si="12"/>
        <v>84.6</v>
      </c>
      <c r="I55" s="45">
        <v>0</v>
      </c>
      <c r="J55" s="45">
        <v>0</v>
      </c>
      <c r="K55" s="45">
        <v>84.6</v>
      </c>
      <c r="L55" s="60">
        <v>0</v>
      </c>
      <c r="M55" s="35">
        <f t="shared" si="13"/>
        <v>49.764705882352942</v>
      </c>
    </row>
    <row r="56" spans="1:13" s="36" customFormat="1" ht="61.5" customHeight="1">
      <c r="A56" s="101">
        <v>43</v>
      </c>
      <c r="B56" s="44" t="s">
        <v>72</v>
      </c>
      <c r="C56" s="45">
        <f t="shared" si="8"/>
        <v>15.7</v>
      </c>
      <c r="D56" s="45">
        <v>0</v>
      </c>
      <c r="E56" s="45">
        <v>0</v>
      </c>
      <c r="F56" s="45">
        <v>15.7</v>
      </c>
      <c r="G56" s="45">
        <v>0</v>
      </c>
      <c r="H56" s="45">
        <f t="shared" si="12"/>
        <v>15.7</v>
      </c>
      <c r="I56" s="45">
        <v>0</v>
      </c>
      <c r="J56" s="45">
        <v>0</v>
      </c>
      <c r="K56" s="45">
        <v>15.7</v>
      </c>
      <c r="L56" s="60">
        <v>0</v>
      </c>
      <c r="M56" s="35">
        <f t="shared" si="13"/>
        <v>100</v>
      </c>
    </row>
    <row r="57" spans="1:13" s="36" customFormat="1" ht="36" customHeight="1">
      <c r="A57" s="101">
        <v>44</v>
      </c>
      <c r="B57" s="44" t="s">
        <v>73</v>
      </c>
      <c r="C57" s="45">
        <f t="shared" si="8"/>
        <v>25</v>
      </c>
      <c r="D57" s="45">
        <v>0</v>
      </c>
      <c r="E57" s="45">
        <v>0</v>
      </c>
      <c r="F57" s="45">
        <v>25</v>
      </c>
      <c r="G57" s="45">
        <v>0</v>
      </c>
      <c r="H57" s="45">
        <f t="shared" si="12"/>
        <v>25</v>
      </c>
      <c r="I57" s="45">
        <v>0</v>
      </c>
      <c r="J57" s="45">
        <v>0</v>
      </c>
      <c r="K57" s="45">
        <v>25</v>
      </c>
      <c r="L57" s="60">
        <v>0</v>
      </c>
      <c r="M57" s="35">
        <f t="shared" si="13"/>
        <v>100</v>
      </c>
    </row>
    <row r="58" spans="1:13" s="36" customFormat="1" ht="43.5" customHeight="1">
      <c r="A58" s="101">
        <v>45</v>
      </c>
      <c r="B58" s="44" t="s">
        <v>74</v>
      </c>
      <c r="C58" s="45">
        <f t="shared" si="8"/>
        <v>6.1</v>
      </c>
      <c r="D58" s="45">
        <v>0</v>
      </c>
      <c r="E58" s="45">
        <v>0</v>
      </c>
      <c r="F58" s="45">
        <v>6.1</v>
      </c>
      <c r="G58" s="45">
        <v>0</v>
      </c>
      <c r="H58" s="45">
        <f t="shared" si="12"/>
        <v>6.1</v>
      </c>
      <c r="I58" s="45">
        <v>0</v>
      </c>
      <c r="J58" s="45">
        <v>0</v>
      </c>
      <c r="K58" s="45">
        <v>6.1</v>
      </c>
      <c r="L58" s="60">
        <v>0</v>
      </c>
      <c r="M58" s="35">
        <f t="shared" si="13"/>
        <v>100</v>
      </c>
    </row>
    <row r="59" spans="1:13" s="36" customFormat="1" ht="58.5" customHeight="1">
      <c r="A59" s="101">
        <v>46</v>
      </c>
      <c r="B59" s="44" t="s">
        <v>75</v>
      </c>
      <c r="C59" s="45">
        <f t="shared" si="8"/>
        <v>350</v>
      </c>
      <c r="D59" s="45">
        <v>0</v>
      </c>
      <c r="E59" s="45">
        <v>0</v>
      </c>
      <c r="F59" s="45">
        <v>350</v>
      </c>
      <c r="G59" s="45">
        <v>0</v>
      </c>
      <c r="H59" s="45">
        <f t="shared" si="12"/>
        <v>10.7</v>
      </c>
      <c r="I59" s="45">
        <v>0</v>
      </c>
      <c r="J59" s="45">
        <v>0</v>
      </c>
      <c r="K59" s="45">
        <v>10.7</v>
      </c>
      <c r="L59" s="60">
        <v>0</v>
      </c>
      <c r="M59" s="35">
        <f t="shared" si="13"/>
        <v>3.0571428571428569</v>
      </c>
    </row>
    <row r="60" spans="1:13" s="36" customFormat="1" ht="42" customHeight="1">
      <c r="A60" s="101">
        <v>47</v>
      </c>
      <c r="B60" s="44" t="s">
        <v>95</v>
      </c>
      <c r="C60" s="45">
        <f>D60+E60+F60+G60</f>
        <v>3500</v>
      </c>
      <c r="D60" s="45">
        <v>0</v>
      </c>
      <c r="E60" s="45">
        <v>0</v>
      </c>
      <c r="F60" s="45">
        <v>3500</v>
      </c>
      <c r="G60" s="45">
        <v>0</v>
      </c>
      <c r="H60" s="45">
        <f>I60+J60+K60+L60</f>
        <v>1703.7</v>
      </c>
      <c r="I60" s="45">
        <v>0</v>
      </c>
      <c r="J60" s="45">
        <v>0</v>
      </c>
      <c r="K60" s="45">
        <v>1703.7</v>
      </c>
      <c r="L60" s="60">
        <v>0</v>
      </c>
      <c r="M60" s="35"/>
    </row>
    <row r="61" spans="1:13" s="36" customFormat="1" ht="81" customHeight="1">
      <c r="A61" s="101">
        <v>48</v>
      </c>
      <c r="B61" s="44" t="s">
        <v>96</v>
      </c>
      <c r="C61" s="45">
        <f>D61+E61+F61+G61</f>
        <v>150</v>
      </c>
      <c r="D61" s="45">
        <v>0</v>
      </c>
      <c r="E61" s="45">
        <v>0</v>
      </c>
      <c r="F61" s="45">
        <v>150</v>
      </c>
      <c r="G61" s="45">
        <v>0</v>
      </c>
      <c r="H61" s="45">
        <f>I61+J61+K61+L61</f>
        <v>33.634999999999998</v>
      </c>
      <c r="I61" s="45">
        <v>0</v>
      </c>
      <c r="J61" s="45">
        <v>0</v>
      </c>
      <c r="K61" s="45">
        <v>33.634999999999998</v>
      </c>
      <c r="L61" s="60">
        <v>0</v>
      </c>
      <c r="M61" s="35"/>
    </row>
    <row r="62" spans="1:13" s="36" customFormat="1" ht="86.25" customHeight="1">
      <c r="A62" s="101">
        <v>49</v>
      </c>
      <c r="B62" s="44" t="s">
        <v>109</v>
      </c>
      <c r="C62" s="45">
        <f>D62+E62+F62+G62</f>
        <v>4500</v>
      </c>
      <c r="D62" s="45">
        <v>0</v>
      </c>
      <c r="E62" s="45">
        <v>3825</v>
      </c>
      <c r="F62" s="45">
        <v>675</v>
      </c>
      <c r="G62" s="45">
        <v>0</v>
      </c>
      <c r="H62" s="45">
        <f>I62+J62+K62+L62</f>
        <v>198.16399999999999</v>
      </c>
      <c r="I62" s="45">
        <v>0</v>
      </c>
      <c r="J62" s="45">
        <v>198.16399999999999</v>
      </c>
      <c r="K62" s="45">
        <v>0</v>
      </c>
      <c r="L62" s="60">
        <v>0</v>
      </c>
      <c r="M62" s="35"/>
    </row>
    <row r="63" spans="1:13" s="36" customFormat="1" ht="66" customHeight="1">
      <c r="A63" s="101">
        <v>50</v>
      </c>
      <c r="B63" s="44" t="s">
        <v>78</v>
      </c>
      <c r="C63" s="45">
        <f t="shared" si="8"/>
        <v>150</v>
      </c>
      <c r="D63" s="45">
        <v>0</v>
      </c>
      <c r="E63" s="45">
        <v>0</v>
      </c>
      <c r="F63" s="45">
        <v>150</v>
      </c>
      <c r="G63" s="45">
        <v>0</v>
      </c>
      <c r="H63" s="45">
        <f t="shared" ref="H63:H64" si="14">I63+J63+K63+L63</f>
        <v>53</v>
      </c>
      <c r="I63" s="45">
        <v>0</v>
      </c>
      <c r="J63" s="45">
        <v>0</v>
      </c>
      <c r="K63" s="45">
        <v>53</v>
      </c>
      <c r="L63" s="60">
        <v>0</v>
      </c>
      <c r="M63" s="35"/>
    </row>
    <row r="64" spans="1:13" s="36" customFormat="1" ht="39" customHeight="1">
      <c r="A64" s="101">
        <v>51</v>
      </c>
      <c r="B64" s="44" t="s">
        <v>79</v>
      </c>
      <c r="C64" s="45">
        <f t="shared" ref="C64:C66" si="15">D64+E64+F64+G64</f>
        <v>4110.3670000000002</v>
      </c>
      <c r="D64" s="45">
        <v>0</v>
      </c>
      <c r="E64" s="45">
        <v>0</v>
      </c>
      <c r="F64" s="45">
        <v>4110.3670000000002</v>
      </c>
      <c r="G64" s="45">
        <v>0</v>
      </c>
      <c r="H64" s="45">
        <f t="shared" si="14"/>
        <v>3146.2</v>
      </c>
      <c r="I64" s="45">
        <v>0</v>
      </c>
      <c r="J64" s="45">
        <v>0</v>
      </c>
      <c r="K64" s="45">
        <v>3146.2</v>
      </c>
      <c r="L64" s="60">
        <v>0</v>
      </c>
      <c r="M64" s="35"/>
    </row>
    <row r="65" spans="1:13" s="36" customFormat="1" ht="62.25" customHeight="1">
      <c r="A65" s="101">
        <v>52</v>
      </c>
      <c r="B65" s="44" t="s">
        <v>114</v>
      </c>
      <c r="C65" s="45">
        <f t="shared" si="15"/>
        <v>384.846</v>
      </c>
      <c r="D65" s="45">
        <v>0</v>
      </c>
      <c r="E65" s="45">
        <v>327.11900000000003</v>
      </c>
      <c r="F65" s="45">
        <v>57.726999999999997</v>
      </c>
      <c r="G65" s="45">
        <v>0</v>
      </c>
      <c r="H65" s="45">
        <f t="shared" ref="H65:H66" si="16">I65+J65+K65+L65</f>
        <v>102.477</v>
      </c>
      <c r="I65" s="45">
        <v>0</v>
      </c>
      <c r="J65" s="45">
        <v>102.477</v>
      </c>
      <c r="K65" s="45">
        <v>0</v>
      </c>
      <c r="L65" s="60">
        <v>0</v>
      </c>
      <c r="M65" s="35"/>
    </row>
    <row r="66" spans="1:13" s="36" customFormat="1" ht="81" customHeight="1">
      <c r="A66" s="101">
        <v>53</v>
      </c>
      <c r="B66" s="44" t="s">
        <v>110</v>
      </c>
      <c r="C66" s="45">
        <f t="shared" si="15"/>
        <v>1605.0139999999999</v>
      </c>
      <c r="D66" s="45">
        <v>0</v>
      </c>
      <c r="E66" s="45">
        <v>1364.2619999999999</v>
      </c>
      <c r="F66" s="45">
        <v>240.75200000000001</v>
      </c>
      <c r="G66" s="45">
        <v>0</v>
      </c>
      <c r="H66" s="45">
        <f t="shared" si="16"/>
        <v>439.65</v>
      </c>
      <c r="I66" s="45">
        <v>0</v>
      </c>
      <c r="J66" s="45">
        <v>439.65</v>
      </c>
      <c r="K66" s="45">
        <v>0</v>
      </c>
      <c r="L66" s="60">
        <v>0</v>
      </c>
      <c r="M66" s="35"/>
    </row>
    <row r="67" spans="1:13" s="36" customFormat="1" ht="54.75" customHeight="1">
      <c r="A67" s="101">
        <v>54</v>
      </c>
      <c r="B67" s="44" t="s">
        <v>45</v>
      </c>
      <c r="C67" s="45">
        <f t="shared" ref="C67:C73" si="17">D67+E67+F67+G67</f>
        <v>41.128</v>
      </c>
      <c r="D67" s="45">
        <v>0</v>
      </c>
      <c r="E67" s="45">
        <v>0</v>
      </c>
      <c r="F67" s="45">
        <v>41.128</v>
      </c>
      <c r="G67" s="45">
        <v>0</v>
      </c>
      <c r="H67" s="45">
        <f t="shared" ref="H67:H74" si="18">I67+J67+K67+L67</f>
        <v>41.128</v>
      </c>
      <c r="I67" s="45">
        <v>0</v>
      </c>
      <c r="J67" s="45">
        <v>0</v>
      </c>
      <c r="K67" s="45">
        <v>41.128</v>
      </c>
      <c r="L67" s="60">
        <v>0</v>
      </c>
      <c r="M67" s="35" t="e">
        <f>#REF!/#REF!*100</f>
        <v>#REF!</v>
      </c>
    </row>
    <row r="68" spans="1:13" s="36" customFormat="1" ht="51" customHeight="1">
      <c r="A68" s="101">
        <v>55</v>
      </c>
      <c r="B68" s="44" t="s">
        <v>97</v>
      </c>
      <c r="C68" s="45">
        <f t="shared" si="17"/>
        <v>103.751</v>
      </c>
      <c r="D68" s="45">
        <v>0</v>
      </c>
      <c r="E68" s="45">
        <v>0</v>
      </c>
      <c r="F68" s="45">
        <v>103.751</v>
      </c>
      <c r="G68" s="45">
        <v>0</v>
      </c>
      <c r="H68" s="45">
        <f t="shared" si="18"/>
        <v>103.751</v>
      </c>
      <c r="I68" s="45">
        <v>0</v>
      </c>
      <c r="J68" s="45">
        <v>0</v>
      </c>
      <c r="K68" s="45">
        <v>103.751</v>
      </c>
      <c r="L68" s="60">
        <v>0</v>
      </c>
      <c r="M68" s="35"/>
    </row>
    <row r="69" spans="1:13" s="36" customFormat="1" ht="83.25" customHeight="1">
      <c r="A69" s="101">
        <v>56</v>
      </c>
      <c r="B69" s="44" t="s">
        <v>113</v>
      </c>
      <c r="C69" s="45">
        <f t="shared" ref="C69" si="19">D69+E69+F69+G69</f>
        <v>3548.95</v>
      </c>
      <c r="D69" s="45">
        <v>0</v>
      </c>
      <c r="E69" s="45">
        <v>2839.16</v>
      </c>
      <c r="F69" s="45">
        <v>709.79</v>
      </c>
      <c r="G69" s="45">
        <v>0</v>
      </c>
      <c r="H69" s="45">
        <f t="shared" ref="H69" si="20">I69+J69+K69+L69</f>
        <v>0</v>
      </c>
      <c r="I69" s="45">
        <v>0</v>
      </c>
      <c r="J69" s="45">
        <v>0</v>
      </c>
      <c r="K69" s="45">
        <v>0</v>
      </c>
      <c r="L69" s="60">
        <v>0</v>
      </c>
      <c r="M69" s="35"/>
    </row>
    <row r="70" spans="1:13" s="36" customFormat="1" ht="57.75" customHeight="1">
      <c r="A70" s="101">
        <v>57</v>
      </c>
      <c r="B70" s="44" t="s">
        <v>82</v>
      </c>
      <c r="C70" s="45">
        <f t="shared" si="17"/>
        <v>198</v>
      </c>
      <c r="D70" s="45">
        <v>0</v>
      </c>
      <c r="E70" s="45">
        <v>0</v>
      </c>
      <c r="F70" s="45">
        <v>198</v>
      </c>
      <c r="G70" s="45">
        <v>0</v>
      </c>
      <c r="H70" s="45">
        <f t="shared" si="18"/>
        <v>198</v>
      </c>
      <c r="I70" s="45">
        <v>0</v>
      </c>
      <c r="J70" s="45">
        <v>0</v>
      </c>
      <c r="K70" s="45">
        <v>198</v>
      </c>
      <c r="L70" s="60">
        <v>0</v>
      </c>
      <c r="M70" s="35"/>
    </row>
    <row r="71" spans="1:13" s="36" customFormat="1" ht="65.25" customHeight="1">
      <c r="A71" s="101">
        <v>58</v>
      </c>
      <c r="B71" s="44" t="s">
        <v>81</v>
      </c>
      <c r="C71" s="45">
        <f t="shared" si="17"/>
        <v>35.200000000000003</v>
      </c>
      <c r="D71" s="45">
        <v>0</v>
      </c>
      <c r="E71" s="45">
        <v>0</v>
      </c>
      <c r="F71" s="45">
        <v>35.200000000000003</v>
      </c>
      <c r="G71" s="45">
        <v>0</v>
      </c>
      <c r="H71" s="45">
        <f t="shared" si="18"/>
        <v>35.200000000000003</v>
      </c>
      <c r="I71" s="45">
        <v>0</v>
      </c>
      <c r="J71" s="45">
        <v>0</v>
      </c>
      <c r="K71" s="45">
        <v>35.200000000000003</v>
      </c>
      <c r="L71" s="60">
        <v>0</v>
      </c>
      <c r="M71" s="35"/>
    </row>
    <row r="72" spans="1:13" s="36" customFormat="1" ht="42" customHeight="1">
      <c r="A72" s="101">
        <v>59</v>
      </c>
      <c r="B72" s="44" t="s">
        <v>46</v>
      </c>
      <c r="C72" s="45">
        <f t="shared" si="17"/>
        <v>64.760000000000005</v>
      </c>
      <c r="D72" s="45">
        <v>0</v>
      </c>
      <c r="E72" s="45">
        <v>0</v>
      </c>
      <c r="F72" s="45">
        <v>64.760000000000005</v>
      </c>
      <c r="G72" s="45">
        <v>0</v>
      </c>
      <c r="H72" s="45">
        <f t="shared" si="18"/>
        <v>64.760000000000005</v>
      </c>
      <c r="I72" s="45">
        <v>0</v>
      </c>
      <c r="J72" s="45">
        <v>0</v>
      </c>
      <c r="K72" s="45">
        <v>64.760000000000005</v>
      </c>
      <c r="L72" s="60">
        <v>0</v>
      </c>
      <c r="M72" s="35"/>
    </row>
    <row r="73" spans="1:13" s="36" customFormat="1" ht="41.25" customHeight="1">
      <c r="A73" s="101">
        <v>60</v>
      </c>
      <c r="B73" s="44" t="s">
        <v>83</v>
      </c>
      <c r="C73" s="45">
        <f t="shared" si="17"/>
        <v>74.400000000000006</v>
      </c>
      <c r="D73" s="45">
        <v>0</v>
      </c>
      <c r="E73" s="45">
        <v>0</v>
      </c>
      <c r="F73" s="45">
        <v>74.400000000000006</v>
      </c>
      <c r="G73" s="45">
        <v>0</v>
      </c>
      <c r="H73" s="45">
        <f t="shared" si="18"/>
        <v>74.400000000000006</v>
      </c>
      <c r="I73" s="45">
        <v>0</v>
      </c>
      <c r="J73" s="45">
        <v>0</v>
      </c>
      <c r="K73" s="45">
        <v>74.400000000000006</v>
      </c>
      <c r="L73" s="60">
        <v>0</v>
      </c>
      <c r="M73" s="35"/>
    </row>
    <row r="74" spans="1:13" s="36" customFormat="1" ht="81.75" customHeight="1">
      <c r="A74" s="101">
        <v>61</v>
      </c>
      <c r="B74" s="44" t="s">
        <v>84</v>
      </c>
      <c r="C74" s="45">
        <f>D74+E74+F74+G74</f>
        <v>12448.26</v>
      </c>
      <c r="D74" s="45">
        <v>0</v>
      </c>
      <c r="E74" s="45">
        <v>0</v>
      </c>
      <c r="F74" s="45">
        <v>12448.26</v>
      </c>
      <c r="G74" s="45">
        <v>0</v>
      </c>
      <c r="H74" s="45">
        <f t="shared" si="18"/>
        <v>3733</v>
      </c>
      <c r="I74" s="45">
        <v>0</v>
      </c>
      <c r="J74" s="45">
        <v>0</v>
      </c>
      <c r="K74" s="45">
        <v>3733</v>
      </c>
      <c r="L74" s="60">
        <v>0</v>
      </c>
      <c r="M74" s="35"/>
    </row>
    <row r="75" spans="1:13" s="36" customFormat="1" ht="60.75" customHeight="1">
      <c r="A75" s="101">
        <v>62</v>
      </c>
      <c r="B75" s="44" t="s">
        <v>80</v>
      </c>
      <c r="C75" s="45">
        <f t="shared" ref="C75" si="21">D75+E75+F75+G75</f>
        <v>3011.01</v>
      </c>
      <c r="D75" s="45">
        <v>0</v>
      </c>
      <c r="E75" s="45">
        <v>0</v>
      </c>
      <c r="F75" s="45">
        <v>3011.01</v>
      </c>
      <c r="G75" s="45">
        <v>0</v>
      </c>
      <c r="H75" s="45">
        <f t="shared" ref="H75" si="22">I75+J75+K75+L75</f>
        <v>2063</v>
      </c>
      <c r="I75" s="45">
        <v>0</v>
      </c>
      <c r="J75" s="45">
        <v>0</v>
      </c>
      <c r="K75" s="45">
        <v>2063</v>
      </c>
      <c r="L75" s="60">
        <v>0</v>
      </c>
      <c r="M75" s="35"/>
    </row>
    <row r="76" spans="1:13" s="36" customFormat="1" ht="40.5" customHeight="1">
      <c r="A76" s="101">
        <v>63</v>
      </c>
      <c r="B76" s="44" t="s">
        <v>101</v>
      </c>
      <c r="C76" s="45">
        <f t="shared" ref="C76:C81" si="23">D76+E76+F76+G76</f>
        <v>1327</v>
      </c>
      <c r="D76" s="45">
        <v>0</v>
      </c>
      <c r="E76" s="45">
        <v>0</v>
      </c>
      <c r="F76" s="45">
        <v>1327</v>
      </c>
      <c r="G76" s="45">
        <v>0</v>
      </c>
      <c r="H76" s="45">
        <f t="shared" ref="H76:H81" si="24">I76+J76+K76+L76</f>
        <v>1265.01</v>
      </c>
      <c r="I76" s="45">
        <v>0</v>
      </c>
      <c r="J76" s="45">
        <v>0</v>
      </c>
      <c r="K76" s="45">
        <v>1265.01</v>
      </c>
      <c r="L76" s="60">
        <v>0</v>
      </c>
      <c r="M76" s="35"/>
    </row>
    <row r="77" spans="1:13" s="36" customFormat="1" ht="39.75" customHeight="1">
      <c r="A77" s="101">
        <v>64</v>
      </c>
      <c r="B77" s="44" t="s">
        <v>111</v>
      </c>
      <c r="C77" s="45">
        <f t="shared" si="23"/>
        <v>1499</v>
      </c>
      <c r="D77" s="45">
        <v>0</v>
      </c>
      <c r="E77" s="45">
        <v>1124.25</v>
      </c>
      <c r="F77" s="45">
        <v>374.75</v>
      </c>
      <c r="G77" s="45">
        <v>0</v>
      </c>
      <c r="H77" s="45">
        <f t="shared" si="24"/>
        <v>0</v>
      </c>
      <c r="I77" s="45">
        <v>0</v>
      </c>
      <c r="J77" s="45">
        <v>0</v>
      </c>
      <c r="K77" s="45">
        <v>0</v>
      </c>
      <c r="L77" s="60">
        <v>0</v>
      </c>
      <c r="M77" s="35"/>
    </row>
    <row r="78" spans="1:13" s="36" customFormat="1" ht="36.75" customHeight="1">
      <c r="A78" s="101">
        <v>65</v>
      </c>
      <c r="B78" s="44" t="s">
        <v>115</v>
      </c>
      <c r="C78" s="45">
        <f t="shared" si="23"/>
        <v>55</v>
      </c>
      <c r="D78" s="45">
        <v>0</v>
      </c>
      <c r="E78" s="45">
        <v>0</v>
      </c>
      <c r="F78" s="45">
        <v>55</v>
      </c>
      <c r="G78" s="45">
        <v>0</v>
      </c>
      <c r="H78" s="45">
        <f t="shared" si="24"/>
        <v>38.9</v>
      </c>
      <c r="I78" s="45">
        <v>0</v>
      </c>
      <c r="J78" s="45">
        <v>0</v>
      </c>
      <c r="K78" s="45">
        <v>38.9</v>
      </c>
      <c r="L78" s="60">
        <v>0</v>
      </c>
      <c r="M78" s="35"/>
    </row>
    <row r="79" spans="1:13" s="36" customFormat="1" ht="39.75" customHeight="1">
      <c r="A79" s="101">
        <v>66</v>
      </c>
      <c r="B79" s="44" t="s">
        <v>116</v>
      </c>
      <c r="C79" s="45">
        <f t="shared" si="23"/>
        <v>91.5</v>
      </c>
      <c r="D79" s="45">
        <v>0</v>
      </c>
      <c r="E79" s="45">
        <v>0</v>
      </c>
      <c r="F79" s="45">
        <v>91.5</v>
      </c>
      <c r="G79" s="45">
        <v>0</v>
      </c>
      <c r="H79" s="45">
        <f t="shared" si="24"/>
        <v>75.599999999999994</v>
      </c>
      <c r="I79" s="45">
        <v>0</v>
      </c>
      <c r="J79" s="45">
        <v>0</v>
      </c>
      <c r="K79" s="45">
        <v>75.599999999999994</v>
      </c>
      <c r="L79" s="60">
        <v>0</v>
      </c>
      <c r="M79" s="35"/>
    </row>
    <row r="80" spans="1:13" s="36" customFormat="1" ht="57.75" customHeight="1">
      <c r="A80" s="101">
        <v>67</v>
      </c>
      <c r="B80" s="44" t="s">
        <v>100</v>
      </c>
      <c r="C80" s="45">
        <f t="shared" si="23"/>
        <v>3100</v>
      </c>
      <c r="D80" s="45">
        <v>0</v>
      </c>
      <c r="E80" s="45">
        <v>0</v>
      </c>
      <c r="F80" s="45">
        <v>3100</v>
      </c>
      <c r="G80" s="45">
        <v>0</v>
      </c>
      <c r="H80" s="45">
        <f t="shared" si="24"/>
        <v>3100</v>
      </c>
      <c r="I80" s="45">
        <v>0</v>
      </c>
      <c r="J80" s="45">
        <v>0</v>
      </c>
      <c r="K80" s="45">
        <v>3100</v>
      </c>
      <c r="L80" s="60">
        <v>0</v>
      </c>
      <c r="M80" s="35"/>
    </row>
    <row r="81" spans="1:13" s="36" customFormat="1" ht="40.5" customHeight="1" thickBot="1">
      <c r="A81" s="101">
        <v>68</v>
      </c>
      <c r="B81" s="71" t="s">
        <v>112</v>
      </c>
      <c r="C81" s="72">
        <f t="shared" si="23"/>
        <v>1499</v>
      </c>
      <c r="D81" s="72">
        <v>0</v>
      </c>
      <c r="E81" s="72">
        <v>1124.25</v>
      </c>
      <c r="F81" s="72">
        <v>374.75</v>
      </c>
      <c r="G81" s="72">
        <v>0</v>
      </c>
      <c r="H81" s="72">
        <f t="shared" si="24"/>
        <v>0</v>
      </c>
      <c r="I81" s="72">
        <v>0</v>
      </c>
      <c r="J81" s="72">
        <v>0</v>
      </c>
      <c r="K81" s="72">
        <v>0</v>
      </c>
      <c r="L81" s="73">
        <v>0</v>
      </c>
      <c r="M81" s="35"/>
    </row>
    <row r="82" spans="1:13" ht="16.5" customHeight="1" thickBot="1">
      <c r="A82" s="67"/>
      <c r="B82" s="68" t="s">
        <v>42</v>
      </c>
      <c r="C82" s="69">
        <f>SUM(C14:C81)</f>
        <v>61846.871999999988</v>
      </c>
      <c r="D82" s="69">
        <f t="shared" ref="D82:I82" si="25">SUM(D21:D75)</f>
        <v>0</v>
      </c>
      <c r="E82" s="69">
        <f>SUM(E14:E81)</f>
        <v>22831.443000000003</v>
      </c>
      <c r="F82" s="69">
        <f>SUM(F14:F81)</f>
        <v>38979.729000000007</v>
      </c>
      <c r="G82" s="69">
        <f>SUM(G14:G81)</f>
        <v>35.700000000000003</v>
      </c>
      <c r="H82" s="69">
        <f>SUM(H14:H81)</f>
        <v>22862.079000000002</v>
      </c>
      <c r="I82" s="69">
        <f t="shared" si="25"/>
        <v>0</v>
      </c>
      <c r="J82" s="69">
        <f>SUM(J14:J81)</f>
        <v>1753.0309999999999</v>
      </c>
      <c r="K82" s="69">
        <f>SUM(K14:K81)</f>
        <v>20287.048000000003</v>
      </c>
      <c r="L82" s="70">
        <f>SUM(L14:L81)</f>
        <v>822</v>
      </c>
    </row>
    <row r="83" spans="1:13" ht="18.75">
      <c r="A83" s="63"/>
      <c r="B83" s="48"/>
      <c r="C83" s="49"/>
      <c r="D83" s="49"/>
      <c r="E83" s="49"/>
      <c r="F83" s="49"/>
      <c r="G83" s="49"/>
      <c r="H83" s="49"/>
      <c r="I83" s="49"/>
      <c r="J83" s="49"/>
      <c r="K83" s="49"/>
      <c r="L83" s="49"/>
    </row>
    <row r="84" spans="1:13" ht="18.75">
      <c r="A84" s="63"/>
      <c r="B84" s="64"/>
      <c r="C84" s="65"/>
      <c r="D84" s="65"/>
      <c r="E84" s="65"/>
      <c r="F84" s="65"/>
      <c r="G84" s="65"/>
      <c r="H84" s="64"/>
      <c r="I84" s="65"/>
      <c r="J84" s="66"/>
      <c r="K84" s="66"/>
      <c r="L84" s="49"/>
    </row>
    <row r="85" spans="1:13" ht="18.75">
      <c r="B85" s="51"/>
      <c r="C85" s="51"/>
      <c r="D85" s="55"/>
      <c r="E85" s="56"/>
      <c r="F85" s="55"/>
      <c r="G85" s="55"/>
      <c r="H85" s="51"/>
      <c r="I85" s="55"/>
      <c r="J85" s="55"/>
      <c r="L85" s="49"/>
    </row>
    <row r="86" spans="1:13" ht="18.75">
      <c r="B86" s="53"/>
      <c r="C86" s="52"/>
      <c r="D86" s="52"/>
      <c r="E86" s="52"/>
      <c r="F86" s="52"/>
      <c r="G86" s="52"/>
      <c r="H86" s="52"/>
      <c r="I86" s="54"/>
      <c r="K86" s="10"/>
      <c r="L86" s="49"/>
    </row>
    <row r="87" spans="1:13">
      <c r="C87" s="9"/>
      <c r="H87" s="9"/>
    </row>
    <row r="88" spans="1:13">
      <c r="C88" s="9"/>
      <c r="E88" s="9"/>
      <c r="F88" s="19"/>
      <c r="H88" s="9"/>
    </row>
    <row r="89" spans="1:13">
      <c r="K89" s="9"/>
    </row>
    <row r="90" spans="1:13">
      <c r="F90" s="9"/>
    </row>
  </sheetData>
  <mergeCells count="13">
    <mergeCell ref="H11:H12"/>
    <mergeCell ref="I1:L1"/>
    <mergeCell ref="I2:L2"/>
    <mergeCell ref="I3:L3"/>
    <mergeCell ref="I4:L4"/>
    <mergeCell ref="A6:L6"/>
    <mergeCell ref="B10:B12"/>
    <mergeCell ref="H10:L10"/>
    <mergeCell ref="A10:A12"/>
    <mergeCell ref="C10:G10"/>
    <mergeCell ref="D11:G11"/>
    <mergeCell ref="I11:L11"/>
    <mergeCell ref="C11:C12"/>
  </mergeCells>
  <phoneticPr fontId="1" type="noConversion"/>
  <pageMargins left="0.74803149606299213" right="0" top="0" bottom="0" header="0.51181102362204722" footer="0.51181102362204722"/>
  <pageSetup paperSize="9" scale="54" fitToHeight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7"/>
  <sheetViews>
    <sheetView view="pageBreakPreview" zoomScale="120" zoomScaleSheetLayoutView="120" workbookViewId="0">
      <selection activeCell="C11" sqref="C11"/>
    </sheetView>
  </sheetViews>
  <sheetFormatPr defaultRowHeight="12.75"/>
  <cols>
    <col min="1" max="1" width="5" customWidth="1"/>
    <col min="2" max="2" width="60" customWidth="1"/>
    <col min="3" max="3" width="13" customWidth="1"/>
    <col min="4" max="5" width="16.85546875" customWidth="1"/>
    <col min="6" max="6" width="14.85546875" customWidth="1"/>
    <col min="7" max="7" width="15.28515625" customWidth="1"/>
    <col min="8" max="8" width="14.7109375" customWidth="1"/>
  </cols>
  <sheetData>
    <row r="5" spans="1:9" ht="18.75">
      <c r="A5" s="3" t="s">
        <v>7</v>
      </c>
      <c r="B5" s="4"/>
      <c r="C5" s="5"/>
      <c r="D5" s="5"/>
      <c r="E5" s="5"/>
      <c r="F5" s="5"/>
      <c r="G5" s="5"/>
      <c r="H5" s="5"/>
    </row>
    <row r="7" spans="1:9">
      <c r="G7" s="9"/>
    </row>
    <row r="8" spans="1:9" ht="15.75">
      <c r="A8" s="114" t="s">
        <v>18</v>
      </c>
      <c r="B8" s="114" t="s">
        <v>8</v>
      </c>
      <c r="C8" s="114" t="s">
        <v>9</v>
      </c>
      <c r="D8" s="114" t="s">
        <v>10</v>
      </c>
      <c r="E8" s="114" t="s">
        <v>11</v>
      </c>
      <c r="F8" s="114" t="s">
        <v>12</v>
      </c>
      <c r="G8" s="114" t="s">
        <v>13</v>
      </c>
      <c r="H8" s="114"/>
    </row>
    <row r="9" spans="1:9" ht="47.25">
      <c r="A9" s="114"/>
      <c r="B9" s="114"/>
      <c r="C9" s="114"/>
      <c r="D9" s="114"/>
      <c r="E9" s="114"/>
      <c r="F9" s="114"/>
      <c r="G9" s="31" t="s">
        <v>14</v>
      </c>
      <c r="H9" s="31" t="s">
        <v>15</v>
      </c>
    </row>
    <row r="10" spans="1:9" ht="15.75">
      <c r="A10" s="6">
        <v>1</v>
      </c>
      <c r="B10" s="7" t="s">
        <v>23</v>
      </c>
      <c r="C10" s="37">
        <v>0</v>
      </c>
      <c r="D10" s="38">
        <v>0</v>
      </c>
      <c r="E10" s="38">
        <v>0</v>
      </c>
      <c r="F10" s="38">
        <v>0</v>
      </c>
      <c r="G10" s="15">
        <v>0</v>
      </c>
      <c r="H10" s="15">
        <v>0</v>
      </c>
    </row>
    <row r="11" spans="1:9" ht="15.75">
      <c r="A11" s="11">
        <v>2</v>
      </c>
      <c r="B11" s="12" t="s">
        <v>24</v>
      </c>
      <c r="C11" s="37">
        <v>22831.442999999999</v>
      </c>
      <c r="D11" s="37">
        <v>26477.432000000001</v>
      </c>
      <c r="E11" s="37">
        <v>2817</v>
      </c>
      <c r="F11" s="37">
        <v>1753.0309999999999</v>
      </c>
      <c r="G11" s="15">
        <v>0</v>
      </c>
      <c r="H11" s="15">
        <f>F11/C11*100</f>
        <v>7.6781436898228455</v>
      </c>
    </row>
    <row r="12" spans="1:9" ht="15.75">
      <c r="A12" s="6">
        <v>3</v>
      </c>
      <c r="B12" s="7" t="s">
        <v>25</v>
      </c>
      <c r="C12" s="37">
        <v>129455</v>
      </c>
      <c r="D12" s="37">
        <v>0</v>
      </c>
      <c r="E12" s="37">
        <v>20287.047999999999</v>
      </c>
      <c r="F12" s="37">
        <v>20287.047999999999</v>
      </c>
      <c r="G12" s="15">
        <v>0</v>
      </c>
      <c r="H12" s="15">
        <f>F12/C12*100</f>
        <v>15.671119694102199</v>
      </c>
    </row>
    <row r="13" spans="1:9" ht="15.75">
      <c r="A13" s="6">
        <v>4</v>
      </c>
      <c r="B13" s="7" t="s">
        <v>16</v>
      </c>
      <c r="C13" s="37">
        <v>0</v>
      </c>
      <c r="D13" s="37">
        <v>0</v>
      </c>
      <c r="E13" s="37">
        <v>822</v>
      </c>
      <c r="F13" s="37">
        <v>822</v>
      </c>
      <c r="G13" s="15">
        <v>0</v>
      </c>
      <c r="H13" s="15">
        <v>0</v>
      </c>
    </row>
    <row r="14" spans="1:9" ht="15.75">
      <c r="A14" s="6"/>
      <c r="B14" s="8" t="s">
        <v>17</v>
      </c>
      <c r="C14" s="39">
        <f>SUM(C10:C13)</f>
        <v>152286.443</v>
      </c>
      <c r="D14" s="39">
        <f>SUM(D10:D13)</f>
        <v>26477.432000000001</v>
      </c>
      <c r="E14" s="39">
        <f>SUM(E10:E13)</f>
        <v>23926.047999999999</v>
      </c>
      <c r="F14" s="39">
        <f>SUM(F10:F13)</f>
        <v>22862.078999999998</v>
      </c>
      <c r="G14" s="13">
        <f>F14/D14*100</f>
        <v>86.345530034785838</v>
      </c>
      <c r="H14" s="14">
        <f>F14/C14*100</f>
        <v>15.01255039491598</v>
      </c>
    </row>
    <row r="15" spans="1:9">
      <c r="C15" s="19"/>
      <c r="D15" s="19"/>
      <c r="E15" s="19"/>
      <c r="F15" s="19"/>
    </row>
    <row r="16" spans="1:9" ht="18.75">
      <c r="B16" s="50"/>
      <c r="C16" s="52"/>
      <c r="D16" s="52"/>
      <c r="E16" s="52"/>
      <c r="F16" s="52"/>
      <c r="G16" s="50"/>
      <c r="I16" s="52"/>
    </row>
    <row r="17" spans="2:9">
      <c r="B17" s="51"/>
      <c r="D17" s="51"/>
      <c r="E17" s="56"/>
      <c r="F17" s="55"/>
      <c r="G17" s="51"/>
      <c r="I17" s="55"/>
    </row>
  </sheetData>
  <mergeCells count="7">
    <mergeCell ref="F8:F9"/>
    <mergeCell ref="G8:H8"/>
    <mergeCell ref="A8:A9"/>
    <mergeCell ref="B8:B9"/>
    <mergeCell ref="C8:C9"/>
    <mergeCell ref="D8:D9"/>
    <mergeCell ref="E8:E9"/>
  </mergeCells>
  <phoneticPr fontId="1" type="noConversion"/>
  <pageMargins left="0.55118110236220474" right="0.15748031496062992" top="0.19685039370078741" bottom="0.19685039370078741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showGridLines="0" view="pageBreakPreview" zoomScaleSheetLayoutView="100" workbookViewId="0">
      <selection activeCell="B8" sqref="B8"/>
    </sheetView>
  </sheetViews>
  <sheetFormatPr defaultRowHeight="15.75"/>
  <cols>
    <col min="1" max="1" width="4.5703125" style="20" customWidth="1"/>
    <col min="2" max="2" width="61.7109375" style="21" customWidth="1"/>
    <col min="3" max="3" width="14" style="22" customWidth="1"/>
    <col min="4" max="4" width="15.5703125" style="22" customWidth="1"/>
    <col min="5" max="5" width="22.5703125" style="22" customWidth="1"/>
    <col min="6" max="6" width="24.28515625" style="22" customWidth="1"/>
    <col min="7" max="16384" width="9.140625" style="2"/>
  </cols>
  <sheetData>
    <row r="1" spans="1:7" s="1" customFormat="1" ht="20.25" customHeight="1">
      <c r="A1" s="118" t="s">
        <v>131</v>
      </c>
      <c r="B1" s="118"/>
      <c r="C1" s="118"/>
      <c r="D1" s="118"/>
      <c r="E1" s="118"/>
      <c r="F1" s="118"/>
    </row>
    <row r="2" spans="1:7" s="1" customFormat="1" ht="15.75" customHeight="1" thickBot="1">
      <c r="A2" s="24"/>
      <c r="B2" s="24"/>
      <c r="C2" s="25"/>
      <c r="D2" s="25"/>
      <c r="E2" s="25"/>
      <c r="F2" s="23"/>
    </row>
    <row r="3" spans="1:7" s="1" customFormat="1" ht="15.75" customHeight="1">
      <c r="A3" s="127" t="s">
        <v>18</v>
      </c>
      <c r="B3" s="115" t="s">
        <v>19</v>
      </c>
      <c r="C3" s="115" t="s">
        <v>34</v>
      </c>
      <c r="D3" s="115" t="s">
        <v>35</v>
      </c>
      <c r="E3" s="115"/>
      <c r="F3" s="125" t="s">
        <v>33</v>
      </c>
    </row>
    <row r="4" spans="1:7" s="1" customFormat="1" ht="81" customHeight="1" thickBot="1">
      <c r="A4" s="128"/>
      <c r="B4" s="116"/>
      <c r="C4" s="116"/>
      <c r="D4" s="99" t="s">
        <v>0</v>
      </c>
      <c r="E4" s="100" t="s">
        <v>36</v>
      </c>
      <c r="F4" s="126"/>
    </row>
    <row r="5" spans="1:7" s="1" customFormat="1" ht="29.25" customHeight="1">
      <c r="A5" s="95">
        <v>1</v>
      </c>
      <c r="B5" s="96" t="s">
        <v>102</v>
      </c>
      <c r="C5" s="97" t="s">
        <v>40</v>
      </c>
      <c r="D5" s="97" t="s">
        <v>40</v>
      </c>
      <c r="E5" s="98" t="s">
        <v>121</v>
      </c>
      <c r="F5" s="98" t="s">
        <v>121</v>
      </c>
    </row>
    <row r="6" spans="1:7" s="1" customFormat="1" ht="41.25" customHeight="1">
      <c r="A6" s="90">
        <v>2</v>
      </c>
      <c r="B6" s="41" t="s">
        <v>103</v>
      </c>
      <c r="C6" s="88" t="s">
        <v>119</v>
      </c>
      <c r="D6" s="88" t="s">
        <v>119</v>
      </c>
      <c r="E6" s="89" t="s">
        <v>130</v>
      </c>
      <c r="F6" s="89" t="s">
        <v>130</v>
      </c>
    </row>
    <row r="7" spans="1:7" s="1" customFormat="1" ht="56.25" customHeight="1">
      <c r="A7" s="90">
        <v>3</v>
      </c>
      <c r="B7" s="41" t="s">
        <v>104</v>
      </c>
      <c r="C7" s="88" t="s">
        <v>127</v>
      </c>
      <c r="D7" s="88" t="s">
        <v>127</v>
      </c>
      <c r="E7" s="89" t="s">
        <v>128</v>
      </c>
      <c r="F7" s="89" t="s">
        <v>128</v>
      </c>
    </row>
    <row r="8" spans="1:7" s="1" customFormat="1" ht="66" customHeight="1">
      <c r="A8" s="90">
        <v>4</v>
      </c>
      <c r="B8" s="41" t="s">
        <v>125</v>
      </c>
      <c r="C8" s="88" t="s">
        <v>40</v>
      </c>
      <c r="D8" s="88" t="s">
        <v>40</v>
      </c>
      <c r="E8" s="89" t="s">
        <v>128</v>
      </c>
      <c r="F8" s="89" t="s">
        <v>128</v>
      </c>
    </row>
    <row r="9" spans="1:7" s="1" customFormat="1" ht="43.5" customHeight="1">
      <c r="A9" s="90">
        <v>5</v>
      </c>
      <c r="B9" s="41" t="s">
        <v>106</v>
      </c>
      <c r="C9" s="40" t="s">
        <v>38</v>
      </c>
      <c r="D9" s="40" t="s">
        <v>38</v>
      </c>
      <c r="E9" s="57" t="s">
        <v>43</v>
      </c>
      <c r="F9" s="57" t="s">
        <v>43</v>
      </c>
      <c r="G9" s="102"/>
    </row>
    <row r="10" spans="1:7" s="1" customFormat="1" ht="38.25" customHeight="1">
      <c r="A10" s="90">
        <v>6</v>
      </c>
      <c r="B10" s="41" t="s">
        <v>107</v>
      </c>
      <c r="C10" s="40" t="s">
        <v>38</v>
      </c>
      <c r="D10" s="40" t="s">
        <v>38</v>
      </c>
      <c r="E10" s="57" t="s">
        <v>43</v>
      </c>
      <c r="F10" s="57" t="s">
        <v>43</v>
      </c>
    </row>
    <row r="11" spans="1:7" s="1" customFormat="1" ht="51" customHeight="1">
      <c r="A11" s="90">
        <v>7</v>
      </c>
      <c r="B11" s="41" t="s">
        <v>105</v>
      </c>
      <c r="C11" s="40" t="s">
        <v>38</v>
      </c>
      <c r="D11" s="40" t="s">
        <v>38</v>
      </c>
      <c r="E11" s="40" t="s">
        <v>129</v>
      </c>
      <c r="F11" s="40" t="s">
        <v>129</v>
      </c>
    </row>
    <row r="12" spans="1:7" s="1" customFormat="1" ht="39.75" customHeight="1">
      <c r="A12" s="90">
        <v>8</v>
      </c>
      <c r="B12" s="41" t="s">
        <v>77</v>
      </c>
      <c r="C12" s="40" t="s">
        <v>38</v>
      </c>
      <c r="D12" s="40" t="s">
        <v>38</v>
      </c>
      <c r="E12" s="57" t="s">
        <v>43</v>
      </c>
      <c r="F12" s="91" t="s">
        <v>43</v>
      </c>
    </row>
    <row r="13" spans="1:7" s="1" customFormat="1" ht="29.25" customHeight="1">
      <c r="A13" s="90">
        <v>9</v>
      </c>
      <c r="B13" s="41" t="s">
        <v>49</v>
      </c>
      <c r="C13" s="40" t="s">
        <v>38</v>
      </c>
      <c r="D13" s="40" t="s">
        <v>38</v>
      </c>
      <c r="E13" s="57" t="s">
        <v>39</v>
      </c>
      <c r="F13" s="91" t="s">
        <v>39</v>
      </c>
    </row>
    <row r="14" spans="1:7" s="1" customFormat="1" ht="25.5">
      <c r="A14" s="90">
        <v>10</v>
      </c>
      <c r="B14" s="41" t="s">
        <v>50</v>
      </c>
      <c r="C14" s="40" t="s">
        <v>38</v>
      </c>
      <c r="D14" s="40" t="s">
        <v>38</v>
      </c>
      <c r="E14" s="57" t="s">
        <v>39</v>
      </c>
      <c r="F14" s="91" t="s">
        <v>39</v>
      </c>
    </row>
    <row r="15" spans="1:7" s="1" customFormat="1" ht="29.25" customHeight="1">
      <c r="A15" s="90">
        <v>11</v>
      </c>
      <c r="B15" s="41" t="s">
        <v>51</v>
      </c>
      <c r="C15" s="40" t="s">
        <v>38</v>
      </c>
      <c r="D15" s="40" t="s">
        <v>38</v>
      </c>
      <c r="E15" s="57" t="s">
        <v>39</v>
      </c>
      <c r="F15" s="91" t="s">
        <v>39</v>
      </c>
    </row>
    <row r="16" spans="1:7" s="1" customFormat="1" ht="25.5" customHeight="1">
      <c r="A16" s="90">
        <v>12</v>
      </c>
      <c r="B16" s="41" t="s">
        <v>52</v>
      </c>
      <c r="C16" s="40" t="s">
        <v>38</v>
      </c>
      <c r="D16" s="40" t="s">
        <v>38</v>
      </c>
      <c r="E16" s="57" t="s">
        <v>39</v>
      </c>
      <c r="F16" s="91" t="s">
        <v>39</v>
      </c>
    </row>
    <row r="17" spans="1:6" s="1" customFormat="1" ht="26.25" customHeight="1">
      <c r="A17" s="90">
        <v>13</v>
      </c>
      <c r="B17" s="41" t="s">
        <v>53</v>
      </c>
      <c r="C17" s="40" t="s">
        <v>38</v>
      </c>
      <c r="D17" s="40" t="s">
        <v>38</v>
      </c>
      <c r="E17" s="57" t="s">
        <v>39</v>
      </c>
      <c r="F17" s="91" t="s">
        <v>39</v>
      </c>
    </row>
    <row r="18" spans="1:6" s="1" customFormat="1" ht="25.5">
      <c r="A18" s="90">
        <v>14</v>
      </c>
      <c r="B18" s="41" t="s">
        <v>54</v>
      </c>
      <c r="C18" s="40" t="s">
        <v>38</v>
      </c>
      <c r="D18" s="40" t="s">
        <v>38</v>
      </c>
      <c r="E18" s="57" t="s">
        <v>39</v>
      </c>
      <c r="F18" s="91" t="s">
        <v>39</v>
      </c>
    </row>
    <row r="19" spans="1:6" s="1" customFormat="1" ht="25.5">
      <c r="A19" s="90">
        <v>15</v>
      </c>
      <c r="B19" s="41" t="s">
        <v>55</v>
      </c>
      <c r="C19" s="40" t="s">
        <v>38</v>
      </c>
      <c r="D19" s="40" t="s">
        <v>38</v>
      </c>
      <c r="E19" s="57" t="s">
        <v>39</v>
      </c>
      <c r="F19" s="91" t="s">
        <v>39</v>
      </c>
    </row>
    <row r="20" spans="1:6" s="1" customFormat="1" ht="25.5">
      <c r="A20" s="90">
        <v>16</v>
      </c>
      <c r="B20" s="41" t="s">
        <v>48</v>
      </c>
      <c r="C20" s="40" t="s">
        <v>40</v>
      </c>
      <c r="D20" s="40">
        <v>220</v>
      </c>
      <c r="E20" s="57" t="s">
        <v>43</v>
      </c>
      <c r="F20" s="91" t="s">
        <v>43</v>
      </c>
    </row>
    <row r="21" spans="1:6" s="1" customFormat="1">
      <c r="A21" s="90">
        <v>17</v>
      </c>
      <c r="B21" s="41" t="s">
        <v>56</v>
      </c>
      <c r="C21" s="40" t="s">
        <v>37</v>
      </c>
      <c r="D21" s="40" t="s">
        <v>37</v>
      </c>
      <c r="E21" s="57" t="s">
        <v>39</v>
      </c>
      <c r="F21" s="91" t="s">
        <v>39</v>
      </c>
    </row>
    <row r="22" spans="1:6" s="1" customFormat="1" ht="25.5">
      <c r="A22" s="90">
        <v>18</v>
      </c>
      <c r="B22" s="41" t="s">
        <v>94</v>
      </c>
      <c r="C22" s="40" t="s">
        <v>38</v>
      </c>
      <c r="D22" s="40" t="s">
        <v>38</v>
      </c>
      <c r="E22" s="57" t="s">
        <v>44</v>
      </c>
      <c r="F22" s="91" t="s">
        <v>44</v>
      </c>
    </row>
    <row r="23" spans="1:6" s="1" customFormat="1" ht="63.75" customHeight="1">
      <c r="A23" s="90">
        <v>19</v>
      </c>
      <c r="B23" s="41" t="s">
        <v>92</v>
      </c>
      <c r="C23" s="40" t="s">
        <v>37</v>
      </c>
      <c r="D23" s="40" t="s">
        <v>37</v>
      </c>
      <c r="E23" s="57" t="s">
        <v>39</v>
      </c>
      <c r="F23" s="91" t="s">
        <v>39</v>
      </c>
    </row>
    <row r="24" spans="1:6" s="1" customFormat="1" ht="25.5">
      <c r="A24" s="90">
        <v>20</v>
      </c>
      <c r="B24" s="41" t="s">
        <v>86</v>
      </c>
      <c r="C24" s="40" t="s">
        <v>38</v>
      </c>
      <c r="D24" s="40" t="s">
        <v>38</v>
      </c>
      <c r="E24" s="57" t="s">
        <v>39</v>
      </c>
      <c r="F24" s="91" t="s">
        <v>39</v>
      </c>
    </row>
    <row r="25" spans="1:6" s="1" customFormat="1" ht="24.75" customHeight="1">
      <c r="A25" s="90">
        <v>21</v>
      </c>
      <c r="B25" s="41" t="s">
        <v>87</v>
      </c>
      <c r="C25" s="40" t="s">
        <v>40</v>
      </c>
      <c r="D25" s="40">
        <v>46</v>
      </c>
      <c r="E25" s="57" t="s">
        <v>47</v>
      </c>
      <c r="F25" s="91" t="s">
        <v>47</v>
      </c>
    </row>
    <row r="26" spans="1:6" s="1" customFormat="1" ht="25.5">
      <c r="A26" s="90">
        <v>22</v>
      </c>
      <c r="B26" s="41" t="s">
        <v>88</v>
      </c>
      <c r="C26" s="40" t="s">
        <v>40</v>
      </c>
      <c r="D26" s="40">
        <v>135</v>
      </c>
      <c r="E26" s="57" t="s">
        <v>43</v>
      </c>
      <c r="F26" s="91" t="s">
        <v>43</v>
      </c>
    </row>
    <row r="27" spans="1:6" s="1" customFormat="1">
      <c r="A27" s="90">
        <v>23</v>
      </c>
      <c r="B27" s="41" t="s">
        <v>89</v>
      </c>
      <c r="C27" s="40" t="s">
        <v>40</v>
      </c>
      <c r="D27" s="40">
        <v>60</v>
      </c>
      <c r="E27" s="57" t="s">
        <v>43</v>
      </c>
      <c r="F27" s="91" t="s">
        <v>43</v>
      </c>
    </row>
    <row r="28" spans="1:6" s="1" customFormat="1" ht="25.5">
      <c r="A28" s="90">
        <v>24</v>
      </c>
      <c r="B28" s="41" t="s">
        <v>90</v>
      </c>
      <c r="C28" s="40" t="s">
        <v>40</v>
      </c>
      <c r="D28" s="40">
        <v>1200</v>
      </c>
      <c r="E28" s="57" t="s">
        <v>47</v>
      </c>
      <c r="F28" s="91" t="s">
        <v>47</v>
      </c>
    </row>
    <row r="29" spans="1:6" s="1" customFormat="1" ht="25.5">
      <c r="A29" s="90">
        <v>25</v>
      </c>
      <c r="B29" s="41" t="s">
        <v>91</v>
      </c>
      <c r="C29" s="40" t="s">
        <v>38</v>
      </c>
      <c r="D29" s="40" t="s">
        <v>38</v>
      </c>
      <c r="E29" s="57" t="s">
        <v>39</v>
      </c>
      <c r="F29" s="91" t="s">
        <v>39</v>
      </c>
    </row>
    <row r="30" spans="1:6" s="1" customFormat="1" ht="38.25">
      <c r="A30" s="90">
        <v>26</v>
      </c>
      <c r="B30" s="41" t="s">
        <v>108</v>
      </c>
      <c r="C30" s="40" t="s">
        <v>38</v>
      </c>
      <c r="D30" s="40" t="s">
        <v>38</v>
      </c>
      <c r="E30" s="57" t="s">
        <v>47</v>
      </c>
      <c r="F30" s="57" t="s">
        <v>47</v>
      </c>
    </row>
    <row r="31" spans="1:6" s="1" customFormat="1" ht="15" customHeight="1">
      <c r="A31" s="90">
        <v>27</v>
      </c>
      <c r="B31" s="41" t="s">
        <v>57</v>
      </c>
      <c r="C31" s="40" t="s">
        <v>38</v>
      </c>
      <c r="D31" s="40" t="s">
        <v>38</v>
      </c>
      <c r="E31" s="57" t="s">
        <v>39</v>
      </c>
      <c r="F31" s="91" t="s">
        <v>39</v>
      </c>
    </row>
    <row r="32" spans="1:6" s="1" customFormat="1">
      <c r="A32" s="90">
        <v>28</v>
      </c>
      <c r="B32" s="41" t="s">
        <v>58</v>
      </c>
      <c r="C32" s="40" t="s">
        <v>38</v>
      </c>
      <c r="D32" s="40" t="s">
        <v>38</v>
      </c>
      <c r="E32" s="57" t="s">
        <v>39</v>
      </c>
      <c r="F32" s="91" t="s">
        <v>39</v>
      </c>
    </row>
    <row r="33" spans="1:6" s="1" customFormat="1" ht="25.5">
      <c r="A33" s="90">
        <v>29</v>
      </c>
      <c r="B33" s="41" t="s">
        <v>59</v>
      </c>
      <c r="C33" s="40" t="s">
        <v>38</v>
      </c>
      <c r="D33" s="40" t="s">
        <v>38</v>
      </c>
      <c r="E33" s="57" t="s">
        <v>39</v>
      </c>
      <c r="F33" s="91" t="s">
        <v>39</v>
      </c>
    </row>
    <row r="34" spans="1:6" s="1" customFormat="1" ht="36.75" customHeight="1">
      <c r="A34" s="90">
        <v>30</v>
      </c>
      <c r="B34" s="41" t="s">
        <v>63</v>
      </c>
      <c r="C34" s="40" t="s">
        <v>40</v>
      </c>
      <c r="D34" s="40" t="s">
        <v>40</v>
      </c>
      <c r="E34" s="57" t="s">
        <v>39</v>
      </c>
      <c r="F34" s="91" t="s">
        <v>39</v>
      </c>
    </row>
    <row r="35" spans="1:6" s="1" customFormat="1" ht="25.5">
      <c r="A35" s="90">
        <v>31</v>
      </c>
      <c r="B35" s="41" t="s">
        <v>62</v>
      </c>
      <c r="C35" s="40" t="s">
        <v>38</v>
      </c>
      <c r="D35" s="40" t="s">
        <v>38</v>
      </c>
      <c r="E35" s="57" t="s">
        <v>39</v>
      </c>
      <c r="F35" s="91" t="s">
        <v>39</v>
      </c>
    </row>
    <row r="36" spans="1:6" s="1" customFormat="1" ht="25.5">
      <c r="A36" s="90">
        <v>32</v>
      </c>
      <c r="B36" s="41" t="s">
        <v>61</v>
      </c>
      <c r="C36" s="40" t="s">
        <v>40</v>
      </c>
      <c r="D36" s="40" t="s">
        <v>40</v>
      </c>
      <c r="E36" s="57" t="s">
        <v>39</v>
      </c>
      <c r="F36" s="91" t="s">
        <v>39</v>
      </c>
    </row>
    <row r="37" spans="1:6" s="1" customFormat="1" ht="25.5">
      <c r="A37" s="90">
        <v>33</v>
      </c>
      <c r="B37" s="41" t="s">
        <v>60</v>
      </c>
      <c r="C37" s="40" t="s">
        <v>40</v>
      </c>
      <c r="D37" s="40" t="s">
        <v>40</v>
      </c>
      <c r="E37" s="57" t="s">
        <v>39</v>
      </c>
      <c r="F37" s="91" t="s">
        <v>39</v>
      </c>
    </row>
    <row r="38" spans="1:6" s="1" customFormat="1">
      <c r="A38" s="90">
        <v>34</v>
      </c>
      <c r="B38" s="41" t="s">
        <v>64</v>
      </c>
      <c r="C38" s="40" t="s">
        <v>38</v>
      </c>
      <c r="D38" s="40" t="s">
        <v>38</v>
      </c>
      <c r="E38" s="57" t="s">
        <v>39</v>
      </c>
      <c r="F38" s="91" t="s">
        <v>39</v>
      </c>
    </row>
    <row r="39" spans="1:6" s="1" customFormat="1" ht="25.5">
      <c r="A39" s="90">
        <v>35</v>
      </c>
      <c r="B39" s="41" t="s">
        <v>76</v>
      </c>
      <c r="C39" s="40" t="s">
        <v>38</v>
      </c>
      <c r="D39" s="40" t="s">
        <v>38</v>
      </c>
      <c r="E39" s="57" t="s">
        <v>39</v>
      </c>
      <c r="F39" s="91" t="s">
        <v>39</v>
      </c>
    </row>
    <row r="40" spans="1:6" s="1" customFormat="1" ht="25.5">
      <c r="A40" s="90">
        <v>36</v>
      </c>
      <c r="B40" s="41" t="s">
        <v>65</v>
      </c>
      <c r="C40" s="40" t="s">
        <v>38</v>
      </c>
      <c r="D40" s="40" t="s">
        <v>38</v>
      </c>
      <c r="E40" s="57" t="s">
        <v>39</v>
      </c>
      <c r="F40" s="91" t="s">
        <v>39</v>
      </c>
    </row>
    <row r="41" spans="1:6" s="1" customFormat="1" ht="25.5">
      <c r="A41" s="90">
        <v>37</v>
      </c>
      <c r="B41" s="41" t="s">
        <v>66</v>
      </c>
      <c r="C41" s="40" t="s">
        <v>38</v>
      </c>
      <c r="D41" s="40" t="s">
        <v>38</v>
      </c>
      <c r="E41" s="57" t="s">
        <v>43</v>
      </c>
      <c r="F41" s="91" t="s">
        <v>43</v>
      </c>
    </row>
    <row r="42" spans="1:6" s="1" customFormat="1" ht="25.5">
      <c r="A42" s="90">
        <v>38</v>
      </c>
      <c r="B42" s="41" t="s">
        <v>67</v>
      </c>
      <c r="C42" s="40" t="s">
        <v>38</v>
      </c>
      <c r="D42" s="40" t="s">
        <v>38</v>
      </c>
      <c r="E42" s="57" t="s">
        <v>43</v>
      </c>
      <c r="F42" s="91" t="s">
        <v>43</v>
      </c>
    </row>
    <row r="43" spans="1:6" s="1" customFormat="1" ht="25.5">
      <c r="A43" s="90">
        <v>39</v>
      </c>
      <c r="B43" s="41" t="s">
        <v>68</v>
      </c>
      <c r="C43" s="40" t="s">
        <v>38</v>
      </c>
      <c r="D43" s="40" t="s">
        <v>38</v>
      </c>
      <c r="E43" s="57" t="s">
        <v>43</v>
      </c>
      <c r="F43" s="91" t="s">
        <v>43</v>
      </c>
    </row>
    <row r="44" spans="1:6" s="1" customFormat="1" ht="25.5">
      <c r="A44" s="90">
        <v>40</v>
      </c>
      <c r="B44" s="41" t="s">
        <v>69</v>
      </c>
      <c r="C44" s="40" t="s">
        <v>38</v>
      </c>
      <c r="D44" s="40" t="s">
        <v>38</v>
      </c>
      <c r="E44" s="57" t="s">
        <v>43</v>
      </c>
      <c r="F44" s="91" t="s">
        <v>43</v>
      </c>
    </row>
    <row r="45" spans="1:6" s="1" customFormat="1" ht="25.5">
      <c r="A45" s="90">
        <v>41</v>
      </c>
      <c r="B45" s="41" t="s">
        <v>70</v>
      </c>
      <c r="C45" s="40" t="s">
        <v>38</v>
      </c>
      <c r="D45" s="40" t="s">
        <v>38</v>
      </c>
      <c r="E45" s="57" t="s">
        <v>43</v>
      </c>
      <c r="F45" s="91" t="s">
        <v>43</v>
      </c>
    </row>
    <row r="46" spans="1:6" s="1" customFormat="1" ht="25.5">
      <c r="A46" s="90">
        <v>42</v>
      </c>
      <c r="B46" s="41" t="s">
        <v>71</v>
      </c>
      <c r="C46" s="40" t="s">
        <v>38</v>
      </c>
      <c r="D46" s="40" t="s">
        <v>38</v>
      </c>
      <c r="E46" s="57" t="s">
        <v>43</v>
      </c>
      <c r="F46" s="91" t="s">
        <v>43</v>
      </c>
    </row>
    <row r="47" spans="1:6" s="1" customFormat="1" ht="38.25">
      <c r="A47" s="90">
        <v>43</v>
      </c>
      <c r="B47" s="41" t="s">
        <v>72</v>
      </c>
      <c r="C47" s="40" t="s">
        <v>38</v>
      </c>
      <c r="D47" s="40" t="s">
        <v>38</v>
      </c>
      <c r="E47" s="57" t="s">
        <v>39</v>
      </c>
      <c r="F47" s="91" t="s">
        <v>39</v>
      </c>
    </row>
    <row r="48" spans="1:6" s="1" customFormat="1" ht="25.5">
      <c r="A48" s="90">
        <v>44</v>
      </c>
      <c r="B48" s="41" t="s">
        <v>73</v>
      </c>
      <c r="C48" s="40" t="s">
        <v>38</v>
      </c>
      <c r="D48" s="40" t="s">
        <v>38</v>
      </c>
      <c r="E48" s="57" t="s">
        <v>39</v>
      </c>
      <c r="F48" s="91" t="s">
        <v>39</v>
      </c>
    </row>
    <row r="49" spans="1:6" s="1" customFormat="1" ht="25.5">
      <c r="A49" s="90">
        <v>45</v>
      </c>
      <c r="B49" s="41" t="s">
        <v>74</v>
      </c>
      <c r="C49" s="40" t="s">
        <v>38</v>
      </c>
      <c r="D49" s="40" t="s">
        <v>38</v>
      </c>
      <c r="E49" s="57" t="s">
        <v>39</v>
      </c>
      <c r="F49" s="91" t="s">
        <v>39</v>
      </c>
    </row>
    <row r="50" spans="1:6" s="1" customFormat="1" ht="25.5">
      <c r="A50" s="90">
        <v>46</v>
      </c>
      <c r="B50" s="41" t="s">
        <v>75</v>
      </c>
      <c r="C50" s="40" t="s">
        <v>117</v>
      </c>
      <c r="D50" s="40" t="s">
        <v>117</v>
      </c>
      <c r="E50" s="57" t="s">
        <v>43</v>
      </c>
      <c r="F50" s="91" t="s">
        <v>43</v>
      </c>
    </row>
    <row r="51" spans="1:6" s="1" customFormat="1" ht="15" customHeight="1">
      <c r="A51" s="90">
        <v>47</v>
      </c>
      <c r="B51" s="41" t="s">
        <v>95</v>
      </c>
      <c r="C51" s="40" t="s">
        <v>38</v>
      </c>
      <c r="D51" s="40" t="s">
        <v>38</v>
      </c>
      <c r="E51" s="57" t="s">
        <v>44</v>
      </c>
      <c r="F51" s="91" t="s">
        <v>44</v>
      </c>
    </row>
    <row r="52" spans="1:6" s="1" customFormat="1" ht="38.25">
      <c r="A52" s="90">
        <v>48</v>
      </c>
      <c r="B52" s="41" t="s">
        <v>96</v>
      </c>
      <c r="C52" s="40" t="s">
        <v>38</v>
      </c>
      <c r="D52" s="40" t="s">
        <v>38</v>
      </c>
      <c r="E52" s="57" t="s">
        <v>44</v>
      </c>
      <c r="F52" s="91" t="s">
        <v>44</v>
      </c>
    </row>
    <row r="53" spans="1:6" s="1" customFormat="1" ht="51">
      <c r="A53" s="90">
        <v>49</v>
      </c>
      <c r="B53" s="41" t="s">
        <v>109</v>
      </c>
      <c r="C53" s="40" t="s">
        <v>38</v>
      </c>
      <c r="D53" s="40" t="s">
        <v>38</v>
      </c>
      <c r="E53" s="57" t="s">
        <v>120</v>
      </c>
      <c r="F53" s="57" t="s">
        <v>120</v>
      </c>
    </row>
    <row r="54" spans="1:6" s="1" customFormat="1" ht="38.25">
      <c r="A54" s="90">
        <v>50</v>
      </c>
      <c r="B54" s="41" t="s">
        <v>78</v>
      </c>
      <c r="C54" s="40" t="s">
        <v>117</v>
      </c>
      <c r="D54" s="40" t="s">
        <v>117</v>
      </c>
      <c r="E54" s="57" t="s">
        <v>44</v>
      </c>
      <c r="F54" s="91" t="s">
        <v>44</v>
      </c>
    </row>
    <row r="55" spans="1:6" s="1" customFormat="1" ht="25.5">
      <c r="A55" s="90">
        <v>51</v>
      </c>
      <c r="B55" s="41" t="s">
        <v>79</v>
      </c>
      <c r="C55" s="40" t="s">
        <v>38</v>
      </c>
      <c r="D55" s="40" t="s">
        <v>38</v>
      </c>
      <c r="E55" s="57" t="s">
        <v>44</v>
      </c>
      <c r="F55" s="91" t="s">
        <v>44</v>
      </c>
    </row>
    <row r="56" spans="1:6" s="1" customFormat="1" ht="38.25">
      <c r="A56" s="90">
        <v>52</v>
      </c>
      <c r="B56" s="41" t="s">
        <v>114</v>
      </c>
      <c r="C56" s="40" t="s">
        <v>38</v>
      </c>
      <c r="D56" s="40" t="s">
        <v>38</v>
      </c>
      <c r="E56" s="57" t="s">
        <v>47</v>
      </c>
      <c r="F56" s="57" t="s">
        <v>47</v>
      </c>
    </row>
    <row r="57" spans="1:6" s="1" customFormat="1" ht="38.25">
      <c r="A57" s="90">
        <v>53</v>
      </c>
      <c r="B57" s="41" t="s">
        <v>110</v>
      </c>
      <c r="C57" s="40" t="s">
        <v>38</v>
      </c>
      <c r="D57" s="40" t="s">
        <v>38</v>
      </c>
      <c r="E57" s="40" t="s">
        <v>43</v>
      </c>
      <c r="F57" s="40" t="s">
        <v>43</v>
      </c>
    </row>
    <row r="58" spans="1:6" s="1" customFormat="1" ht="27.75" customHeight="1">
      <c r="A58" s="90">
        <v>54</v>
      </c>
      <c r="B58" s="41" t="s">
        <v>45</v>
      </c>
      <c r="C58" s="40" t="s">
        <v>40</v>
      </c>
      <c r="D58" s="40" t="s">
        <v>40</v>
      </c>
      <c r="E58" s="57" t="s">
        <v>39</v>
      </c>
      <c r="F58" s="91" t="s">
        <v>39</v>
      </c>
    </row>
    <row r="59" spans="1:6" s="1" customFormat="1" ht="27.75" customHeight="1">
      <c r="A59" s="90">
        <v>55</v>
      </c>
      <c r="B59" s="41" t="s">
        <v>118</v>
      </c>
      <c r="C59" s="40" t="s">
        <v>38</v>
      </c>
      <c r="D59" s="40" t="s">
        <v>38</v>
      </c>
      <c r="E59" s="57" t="s">
        <v>39</v>
      </c>
      <c r="F59" s="91" t="s">
        <v>39</v>
      </c>
    </row>
    <row r="60" spans="1:6" s="1" customFormat="1" ht="39.75" customHeight="1">
      <c r="A60" s="90">
        <v>56</v>
      </c>
      <c r="B60" s="41" t="s">
        <v>113</v>
      </c>
      <c r="C60" s="40" t="s">
        <v>38</v>
      </c>
      <c r="D60" s="40" t="s">
        <v>38</v>
      </c>
      <c r="E60" s="40" t="s">
        <v>43</v>
      </c>
      <c r="F60" s="40" t="s">
        <v>43</v>
      </c>
    </row>
    <row r="61" spans="1:6" s="1" customFormat="1" ht="25.5">
      <c r="A61" s="90">
        <v>57</v>
      </c>
      <c r="B61" s="41" t="s">
        <v>82</v>
      </c>
      <c r="C61" s="40" t="s">
        <v>40</v>
      </c>
      <c r="D61" s="40" t="s">
        <v>40</v>
      </c>
      <c r="E61" s="57" t="s">
        <v>39</v>
      </c>
      <c r="F61" s="91" t="s">
        <v>39</v>
      </c>
    </row>
    <row r="62" spans="1:6" s="1" customFormat="1" ht="25.5">
      <c r="A62" s="90">
        <v>58</v>
      </c>
      <c r="B62" s="41" t="s">
        <v>81</v>
      </c>
      <c r="C62" s="40" t="s">
        <v>40</v>
      </c>
      <c r="D62" s="40" t="s">
        <v>40</v>
      </c>
      <c r="E62" s="57" t="s">
        <v>39</v>
      </c>
      <c r="F62" s="91" t="s">
        <v>39</v>
      </c>
    </row>
    <row r="63" spans="1:6" s="1" customFormat="1" ht="25.5">
      <c r="A63" s="90">
        <v>59</v>
      </c>
      <c r="B63" s="41" t="s">
        <v>46</v>
      </c>
      <c r="C63" s="40" t="s">
        <v>40</v>
      </c>
      <c r="D63" s="40" t="s">
        <v>40</v>
      </c>
      <c r="E63" s="57" t="s">
        <v>39</v>
      </c>
      <c r="F63" s="91" t="s">
        <v>39</v>
      </c>
    </row>
    <row r="64" spans="1:6" s="1" customFormat="1" ht="25.5">
      <c r="A64" s="90">
        <v>60</v>
      </c>
      <c r="B64" s="41" t="s">
        <v>83</v>
      </c>
      <c r="C64" s="40" t="s">
        <v>40</v>
      </c>
      <c r="D64" s="40" t="s">
        <v>40</v>
      </c>
      <c r="E64" s="57" t="s">
        <v>39</v>
      </c>
      <c r="F64" s="91" t="s">
        <v>39</v>
      </c>
    </row>
    <row r="65" spans="1:6" s="1" customFormat="1" ht="40.5" customHeight="1">
      <c r="A65" s="90">
        <v>61</v>
      </c>
      <c r="B65" s="41" t="s">
        <v>84</v>
      </c>
      <c r="C65" s="40" t="s">
        <v>38</v>
      </c>
      <c r="D65" s="40" t="s">
        <v>38</v>
      </c>
      <c r="E65" s="57" t="s">
        <v>43</v>
      </c>
      <c r="F65" s="91" t="s">
        <v>43</v>
      </c>
    </row>
    <row r="66" spans="1:6" s="1" customFormat="1" ht="40.5" customHeight="1">
      <c r="A66" s="90">
        <v>62</v>
      </c>
      <c r="B66" s="41" t="s">
        <v>80</v>
      </c>
      <c r="C66" s="40" t="s">
        <v>40</v>
      </c>
      <c r="D66" s="40" t="s">
        <v>40</v>
      </c>
      <c r="E66" s="57" t="s">
        <v>43</v>
      </c>
      <c r="F66" s="91" t="s">
        <v>43</v>
      </c>
    </row>
    <row r="67" spans="1:6" s="1" customFormat="1" ht="15" customHeight="1">
      <c r="A67" s="90">
        <v>63</v>
      </c>
      <c r="B67" s="41" t="s">
        <v>101</v>
      </c>
      <c r="C67" s="40" t="s">
        <v>38</v>
      </c>
      <c r="D67" s="40" t="s">
        <v>38</v>
      </c>
      <c r="E67" s="57" t="s">
        <v>43</v>
      </c>
      <c r="F67" s="91" t="s">
        <v>43</v>
      </c>
    </row>
    <row r="68" spans="1:6" s="1" customFormat="1" ht="39.75" customHeight="1">
      <c r="A68" s="90">
        <v>64</v>
      </c>
      <c r="B68" s="41" t="s">
        <v>111</v>
      </c>
      <c r="C68" s="40" t="s">
        <v>119</v>
      </c>
      <c r="D68" s="40" t="s">
        <v>119</v>
      </c>
      <c r="E68" s="57" t="s">
        <v>43</v>
      </c>
      <c r="F68" s="91" t="s">
        <v>43</v>
      </c>
    </row>
    <row r="69" spans="1:6" s="1" customFormat="1" ht="30.75" customHeight="1">
      <c r="A69" s="90">
        <v>65</v>
      </c>
      <c r="B69" s="41" t="s">
        <v>98</v>
      </c>
      <c r="C69" s="40" t="s">
        <v>38</v>
      </c>
      <c r="D69" s="40" t="s">
        <v>38</v>
      </c>
      <c r="E69" s="57" t="s">
        <v>43</v>
      </c>
      <c r="F69" s="91" t="s">
        <v>43</v>
      </c>
    </row>
    <row r="70" spans="1:6" s="1" customFormat="1" ht="30" customHeight="1">
      <c r="A70" s="90">
        <v>66</v>
      </c>
      <c r="B70" s="41" t="s">
        <v>99</v>
      </c>
      <c r="C70" s="40" t="s">
        <v>38</v>
      </c>
      <c r="D70" s="40" t="s">
        <v>38</v>
      </c>
      <c r="E70" s="57" t="s">
        <v>43</v>
      </c>
      <c r="F70" s="91" t="s">
        <v>43</v>
      </c>
    </row>
    <row r="71" spans="1:6" s="1" customFormat="1" ht="40.5" customHeight="1">
      <c r="A71" s="90">
        <v>67</v>
      </c>
      <c r="B71" s="41" t="s">
        <v>100</v>
      </c>
      <c r="C71" s="40" t="s">
        <v>38</v>
      </c>
      <c r="D71" s="40" t="s">
        <v>38</v>
      </c>
      <c r="E71" s="57" t="s">
        <v>43</v>
      </c>
      <c r="F71" s="91" t="s">
        <v>43</v>
      </c>
    </row>
    <row r="72" spans="1:6" ht="39.75" thickBot="1">
      <c r="A72" s="90">
        <v>68</v>
      </c>
      <c r="B72" s="92" t="s">
        <v>112</v>
      </c>
      <c r="C72" s="93" t="s">
        <v>119</v>
      </c>
      <c r="D72" s="93" t="s">
        <v>119</v>
      </c>
      <c r="E72" s="94" t="s">
        <v>120</v>
      </c>
      <c r="F72" s="94" t="s">
        <v>120</v>
      </c>
    </row>
    <row r="73" spans="1:6">
      <c r="A73" s="85"/>
      <c r="B73" s="86"/>
      <c r="C73" s="85"/>
      <c r="D73" s="85"/>
      <c r="E73" s="87"/>
      <c r="F73" s="87"/>
    </row>
    <row r="74" spans="1:6" ht="15.75" customHeight="1">
      <c r="A74" s="122" t="s">
        <v>1</v>
      </c>
      <c r="B74" s="122"/>
      <c r="C74" s="123" t="s">
        <v>122</v>
      </c>
      <c r="D74" s="124"/>
      <c r="E74" s="42"/>
      <c r="F74" s="43"/>
    </row>
    <row r="75" spans="1:6" ht="15.75" customHeight="1">
      <c r="A75" s="121" t="s">
        <v>2</v>
      </c>
      <c r="B75" s="121"/>
      <c r="C75" s="117" t="s">
        <v>3</v>
      </c>
      <c r="D75" s="117"/>
      <c r="E75" s="26"/>
      <c r="F75" s="28" t="s">
        <v>4</v>
      </c>
    </row>
    <row r="76" spans="1:6">
      <c r="A76" s="29"/>
      <c r="B76" s="30"/>
      <c r="C76" s="26"/>
      <c r="D76" s="26"/>
      <c r="E76" s="26"/>
      <c r="F76" s="26"/>
    </row>
    <row r="77" spans="1:6" ht="15.75" customHeight="1">
      <c r="A77" s="121" t="s">
        <v>93</v>
      </c>
      <c r="B77" s="121"/>
      <c r="C77" s="119" t="s">
        <v>123</v>
      </c>
      <c r="D77" s="120"/>
      <c r="E77" s="26"/>
      <c r="F77" s="27"/>
    </row>
    <row r="78" spans="1:6">
      <c r="A78" s="29"/>
      <c r="B78" s="30"/>
      <c r="C78" s="117" t="s">
        <v>3</v>
      </c>
      <c r="D78" s="117"/>
      <c r="E78" s="26"/>
      <c r="F78" s="28" t="s">
        <v>4</v>
      </c>
    </row>
    <row r="79" spans="1:6" ht="15.75" customHeight="1">
      <c r="A79" s="121" t="s">
        <v>5</v>
      </c>
      <c r="B79" s="121"/>
      <c r="C79" s="119" t="s">
        <v>124</v>
      </c>
      <c r="D79" s="120"/>
      <c r="E79" s="26"/>
      <c r="F79" s="27"/>
    </row>
    <row r="80" spans="1:6" ht="15.75" customHeight="1">
      <c r="A80" s="121" t="s">
        <v>6</v>
      </c>
      <c r="B80" s="121"/>
      <c r="C80" s="117" t="s">
        <v>3</v>
      </c>
      <c r="D80" s="117"/>
      <c r="E80" s="26"/>
      <c r="F80" s="28" t="s">
        <v>4</v>
      </c>
    </row>
    <row r="81" spans="1:6">
      <c r="A81" s="29"/>
      <c r="B81" s="30"/>
      <c r="C81" s="26"/>
      <c r="D81" s="26"/>
      <c r="E81" s="26"/>
      <c r="F81" s="26"/>
    </row>
  </sheetData>
  <mergeCells count="17">
    <mergeCell ref="A80:B80"/>
    <mergeCell ref="C80:D80"/>
    <mergeCell ref="C77:D77"/>
    <mergeCell ref="A77:B77"/>
    <mergeCell ref="C78:D78"/>
    <mergeCell ref="A79:B79"/>
    <mergeCell ref="C3:C4"/>
    <mergeCell ref="C75:D75"/>
    <mergeCell ref="D3:E3"/>
    <mergeCell ref="A1:F1"/>
    <mergeCell ref="C79:D79"/>
    <mergeCell ref="A75:B75"/>
    <mergeCell ref="A74:B74"/>
    <mergeCell ref="C74:D74"/>
    <mergeCell ref="F3:F4"/>
    <mergeCell ref="A3:A4"/>
    <mergeCell ref="B3:B4"/>
  </mergeCells>
  <phoneticPr fontId="10" type="noConversion"/>
  <pageMargins left="0.70866141732283472" right="0.11811023622047245" top="0.15748031496062992" bottom="0" header="0.31496062992125984" footer="0.31496062992125984"/>
  <pageSetup paperSize="9" scale="96" fitToHeight="5" orientation="landscape" r:id="rId1"/>
  <headerFooter alignWithMargins="0"/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Додаток 4</vt:lpstr>
      <vt:lpstr>4.1</vt:lpstr>
      <vt:lpstr>натур.пок.</vt:lpstr>
      <vt:lpstr>'Додаток 4'!Область_печати</vt:lpstr>
      <vt:lpstr>натур.пок.!Область_печати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ИСМА</cp:lastModifiedBy>
  <cp:lastPrinted>2019-11-07T12:58:22Z</cp:lastPrinted>
  <dcterms:created xsi:type="dcterms:W3CDTF">2017-03-20T08:40:30Z</dcterms:created>
  <dcterms:modified xsi:type="dcterms:W3CDTF">2019-12-04T19:42:19Z</dcterms:modified>
</cp:coreProperties>
</file>